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i\kznika\Desktop\New\private\pingač\Prvenstvo\2020\"/>
    </mc:Choice>
  </mc:AlternateContent>
  <bookViews>
    <workbookView xWindow="0" yWindow="0" windowWidth="21570" windowHeight="8145"/>
  </bookViews>
  <sheets>
    <sheet name="TABELA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2" l="1"/>
  <c r="BD4" i="2" s="1"/>
  <c r="BE7" i="2"/>
  <c r="BE6" i="2" s="1"/>
  <c r="BF9" i="2"/>
  <c r="BF8" i="2" s="1"/>
  <c r="BG11" i="2"/>
  <c r="BG10" i="2" s="1"/>
  <c r="BH13" i="2"/>
  <c r="BH12" i="2" s="1"/>
  <c r="BK15" i="2"/>
  <c r="BK14" i="2" s="1"/>
  <c r="BL17" i="2"/>
  <c r="BL16" i="2" s="1"/>
  <c r="BN17" i="2"/>
  <c r="BN16" i="2" s="1"/>
  <c r="BM19" i="2"/>
  <c r="BM18" i="2" s="1"/>
  <c r="BN21" i="2"/>
  <c r="BN20" i="2" s="1"/>
  <c r="A1" i="2"/>
  <c r="AZ1" i="2"/>
  <c r="W3" i="2"/>
  <c r="Z3" i="2"/>
  <c r="AO3" i="2"/>
  <c r="B4" i="2"/>
  <c r="C4" i="2"/>
  <c r="AX4" i="2" s="1"/>
  <c r="K4" i="2"/>
  <c r="N4" i="2"/>
  <c r="Q4" i="2"/>
  <c r="T4" i="2"/>
  <c r="W4" i="2"/>
  <c r="Z4" i="2"/>
  <c r="AC4" i="2"/>
  <c r="AF4" i="2"/>
  <c r="AI4" i="2"/>
  <c r="AL4" i="2"/>
  <c r="AO4" i="2"/>
  <c r="C5" i="2"/>
  <c r="K5" i="2"/>
  <c r="M5" i="2"/>
  <c r="N5" i="2"/>
  <c r="P5" i="2"/>
  <c r="Q5" i="2"/>
  <c r="S5" i="2"/>
  <c r="T5" i="2"/>
  <c r="V5" i="2"/>
  <c r="BH5" i="2" s="1"/>
  <c r="BH4" i="2" s="1"/>
  <c r="W5" i="2"/>
  <c r="BI5" i="2" s="1"/>
  <c r="BI4" i="2" s="1"/>
  <c r="Y5" i="2"/>
  <c r="Z5" i="2"/>
  <c r="AB5" i="2"/>
  <c r="AC5" i="2"/>
  <c r="AE5" i="2"/>
  <c r="AF5" i="2"/>
  <c r="AH5" i="2"/>
  <c r="AI5" i="2"/>
  <c r="AK5" i="2"/>
  <c r="AL5" i="2"/>
  <c r="AN5" i="2"/>
  <c r="BN5" i="2" s="1"/>
  <c r="BN4" i="2" s="1"/>
  <c r="AO5" i="2"/>
  <c r="BO5" i="2" s="1"/>
  <c r="BO4" i="2" s="1"/>
  <c r="AQ5" i="2"/>
  <c r="B6" i="2"/>
  <c r="C6" i="2"/>
  <c r="K3" i="2" s="1"/>
  <c r="H6" i="2"/>
  <c r="N6" i="2"/>
  <c r="Q6" i="2"/>
  <c r="T6" i="2"/>
  <c r="W6" i="2"/>
  <c r="Z6" i="2"/>
  <c r="AC6" i="2"/>
  <c r="AF6" i="2"/>
  <c r="AI6" i="2"/>
  <c r="AL6" i="2"/>
  <c r="AO6" i="2"/>
  <c r="AX6" i="2"/>
  <c r="C7" i="2"/>
  <c r="H7" i="2"/>
  <c r="J7" i="2"/>
  <c r="N7" i="2"/>
  <c r="BF7" i="2" s="1"/>
  <c r="BF6" i="2" s="1"/>
  <c r="P7" i="2"/>
  <c r="Q7" i="2"/>
  <c r="S7" i="2"/>
  <c r="T7" i="2"/>
  <c r="BH7" i="2" s="1"/>
  <c r="BH6" i="2" s="1"/>
  <c r="V7" i="2"/>
  <c r="W7" i="2"/>
  <c r="BI7" i="2" s="1"/>
  <c r="BI6" i="2" s="1"/>
  <c r="Y7" i="2"/>
  <c r="Z7" i="2"/>
  <c r="AB7" i="2"/>
  <c r="AC7" i="2"/>
  <c r="AE7" i="2"/>
  <c r="AF7" i="2"/>
  <c r="BL7" i="2" s="1"/>
  <c r="BL6" i="2" s="1"/>
  <c r="AH7" i="2"/>
  <c r="AI7" i="2"/>
  <c r="AK7" i="2"/>
  <c r="AL7" i="2"/>
  <c r="BN7" i="2" s="1"/>
  <c r="BN6" i="2" s="1"/>
  <c r="AN7" i="2"/>
  <c r="AO7" i="2"/>
  <c r="BO7" i="2" s="1"/>
  <c r="BO6" i="2" s="1"/>
  <c r="AQ7" i="2"/>
  <c r="B8" i="2"/>
  <c r="C8" i="2"/>
  <c r="AX8" i="2" s="1"/>
  <c r="H8" i="2"/>
  <c r="K8" i="2"/>
  <c r="Q8" i="2"/>
  <c r="T8" i="2"/>
  <c r="W8" i="2"/>
  <c r="Z8" i="2"/>
  <c r="AC8" i="2"/>
  <c r="AF8" i="2"/>
  <c r="AI8" i="2"/>
  <c r="AL8" i="2"/>
  <c r="AO8" i="2"/>
  <c r="C9" i="2"/>
  <c r="H9" i="2"/>
  <c r="J9" i="2"/>
  <c r="K9" i="2"/>
  <c r="BE9" i="2" s="1"/>
  <c r="BE8" i="2" s="1"/>
  <c r="M9" i="2"/>
  <c r="Q9" i="2"/>
  <c r="S9" i="2"/>
  <c r="T9" i="2"/>
  <c r="BH9" i="2" s="1"/>
  <c r="BH8" i="2" s="1"/>
  <c r="V9" i="2"/>
  <c r="W9" i="2"/>
  <c r="BI9" i="2" s="1"/>
  <c r="BI8" i="2" s="1"/>
  <c r="Y9" i="2"/>
  <c r="Z9" i="2"/>
  <c r="AB9" i="2"/>
  <c r="AC9" i="2"/>
  <c r="AE9" i="2"/>
  <c r="AF9" i="2"/>
  <c r="BL9" i="2" s="1"/>
  <c r="BL8" i="2" s="1"/>
  <c r="AH9" i="2"/>
  <c r="AI9" i="2"/>
  <c r="AK9" i="2"/>
  <c r="AL9" i="2"/>
  <c r="BN9" i="2" s="1"/>
  <c r="BN8" i="2" s="1"/>
  <c r="AN9" i="2"/>
  <c r="AO9" i="2"/>
  <c r="BO9" i="2" s="1"/>
  <c r="BO8" i="2" s="1"/>
  <c r="AQ9" i="2"/>
  <c r="B10" i="2"/>
  <c r="C10" i="2"/>
  <c r="AX10" i="2" s="1"/>
  <c r="H10" i="2"/>
  <c r="K10" i="2"/>
  <c r="N10" i="2"/>
  <c r="T10" i="2"/>
  <c r="W10" i="2"/>
  <c r="Z10" i="2"/>
  <c r="AC10" i="2"/>
  <c r="AF10" i="2"/>
  <c r="AI10" i="2"/>
  <c r="AL10" i="2"/>
  <c r="AO10" i="2"/>
  <c r="C11" i="2"/>
  <c r="H11" i="2"/>
  <c r="J11" i="2"/>
  <c r="K11" i="2"/>
  <c r="BE11" i="2" s="1"/>
  <c r="BE10" i="2" s="1"/>
  <c r="M11" i="2"/>
  <c r="N11" i="2"/>
  <c r="P11" i="2"/>
  <c r="T11" i="2"/>
  <c r="BH11" i="2" s="1"/>
  <c r="BH10" i="2" s="1"/>
  <c r="V11" i="2"/>
  <c r="W11" i="2"/>
  <c r="BI11" i="2" s="1"/>
  <c r="BI10" i="2" s="1"/>
  <c r="Y11" i="2"/>
  <c r="Z11" i="2"/>
  <c r="AB11" i="2"/>
  <c r="AC11" i="2"/>
  <c r="AE11" i="2"/>
  <c r="AF11" i="2"/>
  <c r="BL11" i="2" s="1"/>
  <c r="BL10" i="2" s="1"/>
  <c r="AH11" i="2"/>
  <c r="AI11" i="2"/>
  <c r="AK11" i="2"/>
  <c r="AL11" i="2"/>
  <c r="BN11" i="2" s="1"/>
  <c r="BN10" i="2" s="1"/>
  <c r="AN11" i="2"/>
  <c r="AO11" i="2"/>
  <c r="BO11" i="2" s="1"/>
  <c r="BO10" i="2" s="1"/>
  <c r="AQ11" i="2"/>
  <c r="B12" i="2"/>
  <c r="C12" i="2"/>
  <c r="T3" i="2" s="1"/>
  <c r="H12" i="2"/>
  <c r="K12" i="2"/>
  <c r="N12" i="2"/>
  <c r="Q12" i="2"/>
  <c r="W12" i="2"/>
  <c r="Z12" i="2"/>
  <c r="AC12" i="2"/>
  <c r="AF12" i="2"/>
  <c r="AI12" i="2"/>
  <c r="AL12" i="2"/>
  <c r="AO12" i="2"/>
  <c r="AX12" i="2"/>
  <c r="C13" i="2"/>
  <c r="H13" i="2"/>
  <c r="J13" i="2"/>
  <c r="K13" i="2"/>
  <c r="M13" i="2"/>
  <c r="N13" i="2"/>
  <c r="P13" i="2"/>
  <c r="Q13" i="2"/>
  <c r="S13" i="2"/>
  <c r="W13" i="2"/>
  <c r="Y13" i="2"/>
  <c r="Z13" i="2"/>
  <c r="AB13" i="2"/>
  <c r="AC13" i="2"/>
  <c r="AE13" i="2"/>
  <c r="AF13" i="2"/>
  <c r="AH13" i="2"/>
  <c r="AI13" i="2"/>
  <c r="AK13" i="2"/>
  <c r="AL13" i="2"/>
  <c r="BN13" i="2" s="1"/>
  <c r="BN12" i="2" s="1"/>
  <c r="AN13" i="2"/>
  <c r="AO13" i="2"/>
  <c r="AQ13" i="2"/>
  <c r="BA13" i="2"/>
  <c r="B14" i="2"/>
  <c r="C14" i="2"/>
  <c r="AC3" i="2" s="1"/>
  <c r="H14" i="2"/>
  <c r="K14" i="2"/>
  <c r="N14" i="2"/>
  <c r="Q14" i="2"/>
  <c r="T14" i="2"/>
  <c r="W14" i="2"/>
  <c r="Z14" i="2"/>
  <c r="AF14" i="2"/>
  <c r="AI14" i="2"/>
  <c r="AL14" i="2"/>
  <c r="AO14" i="2"/>
  <c r="AX14" i="2"/>
  <c r="C15" i="2"/>
  <c r="H15" i="2"/>
  <c r="J15" i="2"/>
  <c r="K15" i="2"/>
  <c r="M15" i="2"/>
  <c r="N15" i="2"/>
  <c r="BF15" i="2" s="1"/>
  <c r="BF14" i="2" s="1"/>
  <c r="P15" i="2"/>
  <c r="Q15" i="2"/>
  <c r="S15" i="2"/>
  <c r="T15" i="2"/>
  <c r="V15" i="2"/>
  <c r="W15" i="2"/>
  <c r="BI15" i="2" s="1"/>
  <c r="BI14" i="2" s="1"/>
  <c r="Y15" i="2"/>
  <c r="Z15" i="2"/>
  <c r="AB15" i="2"/>
  <c r="AF15" i="2"/>
  <c r="AH15" i="2"/>
  <c r="AI15" i="2"/>
  <c r="BM15" i="2" s="1"/>
  <c r="BM14" i="2" s="1"/>
  <c r="AK15" i="2"/>
  <c r="AL15" i="2"/>
  <c r="BN15" i="2" s="1"/>
  <c r="BN14" i="2" s="1"/>
  <c r="AN15" i="2"/>
  <c r="AO15" i="2"/>
  <c r="AQ15" i="2"/>
  <c r="B16" i="2"/>
  <c r="C16" i="2"/>
  <c r="AX16" i="2" s="1"/>
  <c r="H16" i="2"/>
  <c r="K16" i="2"/>
  <c r="N16" i="2"/>
  <c r="Q16" i="2"/>
  <c r="T16" i="2"/>
  <c r="W16" i="2"/>
  <c r="Z16" i="2"/>
  <c r="AC16" i="2"/>
  <c r="AI16" i="2"/>
  <c r="AL16" i="2"/>
  <c r="AO16" i="2"/>
  <c r="C17" i="2"/>
  <c r="H17" i="2"/>
  <c r="J17" i="2"/>
  <c r="K17" i="2"/>
  <c r="M17" i="2"/>
  <c r="N17" i="2"/>
  <c r="BF17" i="2" s="1"/>
  <c r="BF16" i="2" s="1"/>
  <c r="P17" i="2"/>
  <c r="Q17" i="2"/>
  <c r="S17" i="2"/>
  <c r="T17" i="2"/>
  <c r="V17" i="2"/>
  <c r="W17" i="2"/>
  <c r="BI17" i="2" s="1"/>
  <c r="BI16" i="2" s="1"/>
  <c r="Y17" i="2"/>
  <c r="Z17" i="2"/>
  <c r="AB17" i="2"/>
  <c r="AC17" i="2"/>
  <c r="AE17" i="2"/>
  <c r="AI17" i="2"/>
  <c r="BM17" i="2" s="1"/>
  <c r="BM16" i="2" s="1"/>
  <c r="AK17" i="2"/>
  <c r="AL17" i="2"/>
  <c r="AN17" i="2"/>
  <c r="AO17" i="2"/>
  <c r="AQ17" i="2"/>
  <c r="B18" i="2"/>
  <c r="C18" i="2"/>
  <c r="AI3" i="2" s="1"/>
  <c r="H18" i="2"/>
  <c r="K18" i="2"/>
  <c r="N18" i="2"/>
  <c r="Q18" i="2"/>
  <c r="T18" i="2"/>
  <c r="W18" i="2"/>
  <c r="Z18" i="2"/>
  <c r="AC18" i="2"/>
  <c r="AF18" i="2"/>
  <c r="AL18" i="2"/>
  <c r="AO18" i="2"/>
  <c r="C19" i="2"/>
  <c r="H19" i="2"/>
  <c r="J19" i="2"/>
  <c r="K19" i="2"/>
  <c r="M19" i="2"/>
  <c r="N19" i="2"/>
  <c r="BF19" i="2" s="1"/>
  <c r="BF18" i="2" s="1"/>
  <c r="P19" i="2"/>
  <c r="Q19" i="2"/>
  <c r="S19" i="2"/>
  <c r="T19" i="2"/>
  <c r="V19" i="2"/>
  <c r="W19" i="2"/>
  <c r="BI19" i="2" s="1"/>
  <c r="BI18" i="2" s="1"/>
  <c r="Y19" i="2"/>
  <c r="Z19" i="2"/>
  <c r="AB19" i="2"/>
  <c r="AC19" i="2"/>
  <c r="AE19" i="2"/>
  <c r="AF19" i="2"/>
  <c r="BL19" i="2" s="1"/>
  <c r="BL18" i="2" s="1"/>
  <c r="AH19" i="2"/>
  <c r="AL19" i="2"/>
  <c r="BN19" i="2" s="1"/>
  <c r="BN18" i="2" s="1"/>
  <c r="AN19" i="2"/>
  <c r="AO19" i="2"/>
  <c r="AQ19" i="2"/>
  <c r="B20" i="2"/>
  <c r="C20" i="2"/>
  <c r="AL3" i="2" s="1"/>
  <c r="H20" i="2"/>
  <c r="K20" i="2"/>
  <c r="N20" i="2"/>
  <c r="Q20" i="2"/>
  <c r="T20" i="2"/>
  <c r="W20" i="2"/>
  <c r="Z20" i="2"/>
  <c r="AC20" i="2"/>
  <c r="AF20" i="2"/>
  <c r="AI20" i="2"/>
  <c r="AO20" i="2"/>
  <c r="AX20" i="2"/>
  <c r="C21" i="2"/>
  <c r="H21" i="2"/>
  <c r="J21" i="2"/>
  <c r="K21" i="2"/>
  <c r="BE21" i="2" s="1"/>
  <c r="BE20" i="2" s="1"/>
  <c r="M21" i="2"/>
  <c r="N21" i="2"/>
  <c r="BF21" i="2" s="1"/>
  <c r="BF20" i="2" s="1"/>
  <c r="P21" i="2"/>
  <c r="Q21" i="2"/>
  <c r="S21" i="2"/>
  <c r="T21" i="2"/>
  <c r="BH21" i="2" s="1"/>
  <c r="BH20" i="2" s="1"/>
  <c r="V21" i="2"/>
  <c r="W21" i="2"/>
  <c r="BI21" i="2" s="1"/>
  <c r="BI20" i="2" s="1"/>
  <c r="Y21" i="2"/>
  <c r="Z21" i="2"/>
  <c r="AB21" i="2"/>
  <c r="AC21" i="2"/>
  <c r="BK21" i="2" s="1"/>
  <c r="BK20" i="2" s="1"/>
  <c r="AE21" i="2"/>
  <c r="AF21" i="2"/>
  <c r="BL21" i="2" s="1"/>
  <c r="BL20" i="2" s="1"/>
  <c r="AH21" i="2"/>
  <c r="AI21" i="2"/>
  <c r="AK21" i="2"/>
  <c r="AO21" i="2"/>
  <c r="BO21" i="2" s="1"/>
  <c r="BO20" i="2" s="1"/>
  <c r="AQ21" i="2"/>
  <c r="BA21" i="2"/>
  <c r="BK13" i="2" l="1"/>
  <c r="BK12" i="2" s="1"/>
  <c r="BG13" i="2"/>
  <c r="BG12" i="2" s="1"/>
  <c r="BD13" i="2"/>
  <c r="BD12" i="2" s="1"/>
  <c r="BK11" i="2"/>
  <c r="BK10" i="2" s="1"/>
  <c r="BD11" i="2"/>
  <c r="BD10" i="2" s="1"/>
  <c r="AT10" i="2" s="1"/>
  <c r="BK9" i="2"/>
  <c r="BK8" i="2" s="1"/>
  <c r="BD9" i="2"/>
  <c r="BD8" i="2" s="1"/>
  <c r="BK7" i="2"/>
  <c r="BK6" i="2" s="1"/>
  <c r="BD7" i="2"/>
  <c r="BD6" i="2" s="1"/>
  <c r="BO19" i="2"/>
  <c r="BO18" i="2" s="1"/>
  <c r="BE19" i="2"/>
  <c r="BE18" i="2" s="1"/>
  <c r="BO17" i="2"/>
  <c r="BO16" i="2" s="1"/>
  <c r="BH17" i="2"/>
  <c r="BH16" i="2" s="1"/>
  <c r="BH15" i="2"/>
  <c r="BH14" i="2" s="1"/>
  <c r="BE5" i="2"/>
  <c r="BM21" i="2"/>
  <c r="BM20" i="2" s="1"/>
  <c r="BG21" i="2"/>
  <c r="BG20" i="2" s="1"/>
  <c r="AT20" i="2" s="1"/>
  <c r="BM11" i="2"/>
  <c r="BM10" i="2" s="1"/>
  <c r="BF11" i="2"/>
  <c r="BF10" i="2" s="1"/>
  <c r="BM9" i="2"/>
  <c r="BM8" i="2" s="1"/>
  <c r="BH19" i="2"/>
  <c r="BH18" i="2" s="1"/>
  <c r="BK17" i="2"/>
  <c r="BK16" i="2" s="1"/>
  <c r="BO15" i="2"/>
  <c r="BO14" i="2" s="1"/>
  <c r="BL15" i="2"/>
  <c r="BL14" i="2" s="1"/>
  <c r="BE15" i="2"/>
  <c r="BE14" i="2" s="1"/>
  <c r="BM13" i="2"/>
  <c r="BM12" i="2" s="1"/>
  <c r="BJ13" i="2"/>
  <c r="BJ12" i="2" s="1"/>
  <c r="BF13" i="2"/>
  <c r="BF12" i="2" s="1"/>
  <c r="BK5" i="2"/>
  <c r="BK4" i="2" s="1"/>
  <c r="BJ21" i="2"/>
  <c r="BJ20" i="2" s="1"/>
  <c r="BD21" i="2"/>
  <c r="BD20" i="2" s="1"/>
  <c r="BJ11" i="2"/>
  <c r="BJ10" i="2" s="1"/>
  <c r="BJ9" i="2"/>
  <c r="BJ8" i="2" s="1"/>
  <c r="BG9" i="2"/>
  <c r="BG8" i="2" s="1"/>
  <c r="BM7" i="2"/>
  <c r="BM6" i="2" s="1"/>
  <c r="AT6" i="2" s="1"/>
  <c r="BJ7" i="2"/>
  <c r="BJ6" i="2" s="1"/>
  <c r="BG7" i="2"/>
  <c r="BG6" i="2" s="1"/>
  <c r="BJ19" i="2"/>
  <c r="BJ18" i="2" s="1"/>
  <c r="BG19" i="2"/>
  <c r="BG18" i="2" s="1"/>
  <c r="BD19" i="2"/>
  <c r="BD18" i="2" s="1"/>
  <c r="BJ17" i="2"/>
  <c r="BJ16" i="2" s="1"/>
  <c r="AT16" i="2" s="1"/>
  <c r="BG17" i="2"/>
  <c r="BG16" i="2" s="1"/>
  <c r="BD17" i="2"/>
  <c r="BD16" i="2" s="1"/>
  <c r="BJ15" i="2"/>
  <c r="BJ14" i="2" s="1"/>
  <c r="BG15" i="2"/>
  <c r="BG14" i="2" s="1"/>
  <c r="BD15" i="2"/>
  <c r="BD14" i="2" s="1"/>
  <c r="BO13" i="2"/>
  <c r="BO12" i="2" s="1"/>
  <c r="AT12" i="2" s="1"/>
  <c r="BL13" i="2"/>
  <c r="BL12" i="2" s="1"/>
  <c r="BI13" i="2"/>
  <c r="BI12" i="2" s="1"/>
  <c r="BE13" i="2"/>
  <c r="BE12" i="2" s="1"/>
  <c r="BM5" i="2"/>
  <c r="BM4" i="2" s="1"/>
  <c r="BJ5" i="2"/>
  <c r="BJ4" i="2" s="1"/>
  <c r="BG5" i="2"/>
  <c r="BG4" i="2" s="1"/>
  <c r="AT4" i="2" s="1"/>
  <c r="BK19" i="2"/>
  <c r="BK18" i="2" s="1"/>
  <c r="BE17" i="2"/>
  <c r="BE16" i="2" s="1"/>
  <c r="BL5" i="2"/>
  <c r="BL4" i="2" s="1"/>
  <c r="BF5" i="2"/>
  <c r="BF4" i="2" s="1"/>
  <c r="BE4" i="2"/>
  <c r="AR4" i="2"/>
  <c r="N3" i="2"/>
  <c r="AU18" i="2"/>
  <c r="AU14" i="2"/>
  <c r="AW18" i="2"/>
  <c r="AW16" i="2"/>
  <c r="AW14" i="2"/>
  <c r="AW12" i="2"/>
  <c r="AU4" i="2"/>
  <c r="AW10" i="2"/>
  <c r="AW8" i="2"/>
  <c r="AW6" i="2"/>
  <c r="AW20" i="2"/>
  <c r="AU10" i="2"/>
  <c r="AF3" i="2"/>
  <c r="AW4" i="2"/>
  <c r="AR10" i="2"/>
  <c r="AR6" i="2"/>
  <c r="AT8" i="2"/>
  <c r="AU16" i="2"/>
  <c r="AU8" i="2"/>
  <c r="AX18" i="2"/>
  <c r="Q3" i="2"/>
  <c r="H3" i="2"/>
  <c r="AU20" i="2"/>
  <c r="AU12" i="2"/>
  <c r="AU6" i="2"/>
  <c r="AR8" i="2" l="1"/>
  <c r="AR16" i="2"/>
  <c r="AR12" i="2"/>
  <c r="AY10" i="2"/>
  <c r="AR20" i="2"/>
  <c r="AY4" i="2"/>
  <c r="AY8" i="2"/>
  <c r="AR14" i="2"/>
  <c r="AY6" i="2"/>
  <c r="AY16" i="2"/>
  <c r="AY20" i="2"/>
  <c r="AY12" i="2"/>
  <c r="AR18" i="2"/>
  <c r="AT18" i="2"/>
  <c r="AT14" i="2"/>
  <c r="AY14" i="2" l="1"/>
  <c r="AZ4" i="2" s="1"/>
  <c r="BA5" i="2" s="1"/>
  <c r="AY18" i="2"/>
  <c r="AZ10" i="2" s="1"/>
  <c r="BA11" i="2" s="1"/>
  <c r="AZ6" i="2" l="1"/>
  <c r="BA7" i="2" s="1"/>
  <c r="AZ16" i="2"/>
  <c r="BA17" i="2" s="1"/>
  <c r="AZ14" i="2"/>
  <c r="BA15" i="2" s="1"/>
  <c r="AZ18" i="2"/>
  <c r="BA19" i="2" s="1"/>
  <c r="AZ8" i="2"/>
  <c r="BA9" i="2" s="1"/>
</calcChain>
</file>

<file path=xl/sharedStrings.xml><?xml version="1.0" encoding="utf-8"?>
<sst xmlns="http://schemas.openxmlformats.org/spreadsheetml/2006/main" count="125" uniqueCount="9">
  <si>
    <t>:</t>
  </si>
  <si>
    <t>PLA</t>
  </si>
  <si>
    <t>BOD</t>
  </si>
  <si>
    <t>P-RAZ</t>
  </si>
  <si>
    <t>SET-RAZ</t>
  </si>
  <si>
    <t>SKOR</t>
  </si>
  <si>
    <t>IGRAČ</t>
  </si>
  <si>
    <t>R.B.</t>
  </si>
  <si>
    <t>GRUPA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</si>
</sst>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6600"/>
      <name val="Calibri"/>
      <family val="2"/>
      <charset val="238"/>
      <scheme val="minor"/>
    </font>
    <font>
      <sz val="6.5"/>
      <name val="Agency FB"/>
      <family val="2"/>
    </font>
    <font>
      <b/>
      <sz val="10"/>
      <name val="Agency FB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/>
    <xf numFmtId="0" fontId="10" fillId="2" borderId="0" xfId="1" applyFont="1" applyFill="1"/>
    <xf numFmtId="0" fontId="10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5" fillId="2" borderId="7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9" fillId="3" borderId="14" xfId="1" applyFont="1" applyFill="1" applyBorder="1" applyAlignment="1">
      <alignment vertical="center"/>
    </xf>
    <xf numFmtId="0" fontId="19" fillId="3" borderId="15" xfId="1" applyFont="1" applyFill="1" applyBorder="1" applyAlignment="1">
      <alignment vertical="center"/>
    </xf>
    <xf numFmtId="0" fontId="19" fillId="3" borderId="18" xfId="1" applyFont="1" applyFill="1" applyBorder="1" applyAlignment="1">
      <alignment vertical="center"/>
    </xf>
    <xf numFmtId="0" fontId="4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6" fillId="3" borderId="5" xfId="1" applyFont="1" applyFill="1" applyBorder="1" applyAlignment="1">
      <alignment vertical="center"/>
    </xf>
    <xf numFmtId="0" fontId="15" fillId="3" borderId="7" xfId="1" applyFont="1" applyFill="1" applyBorder="1" applyAlignment="1">
      <alignment horizontal="center" vertical="center"/>
    </xf>
    <xf numFmtId="0" fontId="20" fillId="3" borderId="25" xfId="1" applyFont="1" applyFill="1" applyBorder="1" applyAlignment="1">
      <alignment horizontal="center" vertical="center"/>
    </xf>
    <xf numFmtId="0" fontId="21" fillId="3" borderId="26" xfId="1" applyFont="1" applyFill="1" applyBorder="1" applyAlignment="1">
      <alignment vertical="center"/>
    </xf>
    <xf numFmtId="0" fontId="21" fillId="3" borderId="28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25" fillId="2" borderId="0" xfId="1" applyFont="1" applyFill="1" applyAlignment="1">
      <alignment horizontal="right" vertical="center"/>
    </xf>
    <xf numFmtId="0" fontId="12" fillId="2" borderId="35" xfId="1" applyFont="1" applyFill="1" applyBorder="1" applyAlignment="1">
      <alignment horizontal="right" vertical="center"/>
    </xf>
    <xf numFmtId="0" fontId="12" fillId="2" borderId="35" xfId="1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2" fillId="2" borderId="27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11" xfId="1" quotePrefix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right" vertical="center"/>
    </xf>
    <xf numFmtId="0" fontId="2" fillId="2" borderId="8" xfId="1" applyFont="1" applyFill="1" applyBorder="1" applyAlignment="1">
      <alignment horizontal="right" vertical="center"/>
    </xf>
    <xf numFmtId="0" fontId="12" fillId="2" borderId="2" xfId="1" quotePrefix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left" vertical="center"/>
    </xf>
    <xf numFmtId="0" fontId="15" fillId="2" borderId="29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18" fillId="2" borderId="16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0" fontId="12" fillId="2" borderId="23" xfId="1" quotePrefix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3" fillId="2" borderId="28" xfId="1" applyFont="1" applyFill="1" applyBorder="1" applyAlignment="1">
      <alignment horizontal="center" vertical="center" wrapText="1"/>
    </xf>
    <xf numFmtId="0" fontId="23" fillId="2" borderId="26" xfId="1" applyFont="1" applyFill="1" applyBorder="1" applyAlignment="1">
      <alignment horizontal="center" vertical="center" wrapText="1"/>
    </xf>
    <xf numFmtId="0" fontId="23" fillId="2" borderId="25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3" fillId="2" borderId="27" xfId="1" applyFont="1" applyFill="1" applyBorder="1" applyAlignment="1">
      <alignment horizontal="center" vertical="center" wrapText="1"/>
    </xf>
    <xf numFmtId="0" fontId="23" fillId="2" borderId="34" xfId="1" applyFont="1" applyFill="1" applyBorder="1" applyAlignment="1">
      <alignment horizontal="center"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13" fillId="2" borderId="35" xfId="1" applyFont="1" applyFill="1" applyBorder="1" applyAlignment="1">
      <alignment horizontal="center" vertical="center"/>
    </xf>
    <xf numFmtId="0" fontId="23" fillId="2" borderId="29" xfId="1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22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i/kznika/Desktop/New/private/pinga&#269;/Prvenstvo/2019/top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 GENERALIJE"/>
      <sheetName val="GENERALIJE"/>
      <sheetName val="RANGLISTA"/>
      <sheetName val="BAZA ŽDRIJEB"/>
      <sheetName val="ŽDRIJEB"/>
      <sheetName val="ISPIS ŽDRIJEB"/>
      <sheetName val="BAZA SATNICA"/>
      <sheetName val="SATNICA"/>
      <sheetName val="REZULTATI "/>
      <sheetName val="ZAP GR "/>
      <sheetName val="POREDAK TURNIR"/>
      <sheetName val="POREDAK BODOVI"/>
      <sheetName val="REZULTATI RANKING"/>
      <sheetName val="PLASMAN"/>
      <sheetName val="BONUS"/>
      <sheetName val="UKUPNO"/>
      <sheetName val="POREDAK PO BODOVIMA"/>
      <sheetName val="SATNICA ZAPISNICI"/>
      <sheetName val="BAZA ZAPISNIK"/>
      <sheetName val="ZAPISNIK SVE"/>
      <sheetName val="ZAPISNIK PODACI"/>
      <sheetName val="ZAPISNIK PRAZAN ENG"/>
      <sheetName val="HRVATSKI"/>
      <sheetName val="BILTEN"/>
      <sheetName val="TABELA 1"/>
      <sheetName val="ZAPISNICI"/>
    </sheetNames>
    <sheetDataSet>
      <sheetData sheetId="0"/>
      <sheetData sheetId="1">
        <row r="2">
          <cell r="K2" t="str">
            <v>TOP 12</v>
          </cell>
        </row>
        <row r="8">
          <cell r="K8" t="str">
            <v>SAMOBOR , 30.-31.03.2019.</v>
          </cell>
        </row>
      </sheetData>
      <sheetData sheetId="2"/>
      <sheetData sheetId="3"/>
      <sheetData sheetId="4">
        <row r="6">
          <cell r="F6">
            <v>7197</v>
          </cell>
          <cell r="G6" t="str">
            <v>Ivor Ban</v>
          </cell>
          <cell r="H6" t="str">
            <v>GZS</v>
          </cell>
        </row>
        <row r="7">
          <cell r="F7" t="e">
            <v>#N/A</v>
          </cell>
          <cell r="G7" t="e">
            <v>#N/A</v>
          </cell>
          <cell r="H7" t="e">
            <v>#N/A</v>
          </cell>
        </row>
        <row r="8">
          <cell r="F8" t="e">
            <v>#N/A</v>
          </cell>
          <cell r="G8" t="e">
            <v>#N/A</v>
          </cell>
          <cell r="H8" t="e">
            <v>#N/A</v>
          </cell>
        </row>
        <row r="9">
          <cell r="F9" t="e">
            <v>#N/A</v>
          </cell>
          <cell r="G9" t="e">
            <v>#N/A</v>
          </cell>
          <cell r="H9" t="e">
            <v>#N/A</v>
          </cell>
        </row>
        <row r="10">
          <cell r="F10">
            <v>7858</v>
          </cell>
          <cell r="G10" t="str">
            <v>Petar Znika</v>
          </cell>
          <cell r="H10" t="str">
            <v>GSZ</v>
          </cell>
        </row>
        <row r="13">
          <cell r="F13">
            <v>7973</v>
          </cell>
          <cell r="G13" t="str">
            <v>Lovor Zovko</v>
          </cell>
          <cell r="H13" t="str">
            <v>GSZ</v>
          </cell>
        </row>
        <row r="14">
          <cell r="F14">
            <v>7717</v>
          </cell>
          <cell r="G14" t="str">
            <v>Meter Roko</v>
          </cell>
          <cell r="H14" t="str">
            <v>TIS</v>
          </cell>
        </row>
        <row r="15">
          <cell r="F15">
            <v>7804</v>
          </cell>
          <cell r="G15" t="str">
            <v>Filip Borovnjak</v>
          </cell>
          <cell r="H15" t="str">
            <v>GSZ</v>
          </cell>
        </row>
        <row r="16">
          <cell r="F16">
            <v>7838</v>
          </cell>
          <cell r="G16" t="str">
            <v>Borna Petek</v>
          </cell>
          <cell r="H16" t="str">
            <v>TIS</v>
          </cell>
        </row>
      </sheetData>
      <sheetData sheetId="5"/>
      <sheetData sheetId="6"/>
      <sheetData sheetId="7"/>
      <sheetData sheetId="8">
        <row r="3">
          <cell r="AN3">
            <v>0</v>
          </cell>
          <cell r="AP3">
            <v>0</v>
          </cell>
          <cell r="AS3" t="str">
            <v>,,,,</v>
          </cell>
          <cell r="CG3" t="str">
            <v>Ivor Ban</v>
          </cell>
          <cell r="CH3">
            <v>0</v>
          </cell>
        </row>
        <row r="4">
          <cell r="AN4">
            <v>0</v>
          </cell>
          <cell r="AP4">
            <v>0</v>
          </cell>
          <cell r="AS4" t="str">
            <v>,,,,</v>
          </cell>
          <cell r="AU4" t="str">
            <v>,,,,</v>
          </cell>
          <cell r="CG4" t="e">
            <v>#N/A</v>
          </cell>
          <cell r="CH4">
            <v>0</v>
          </cell>
        </row>
        <row r="5">
          <cell r="AN5">
            <v>0</v>
          </cell>
          <cell r="AP5">
            <v>0</v>
          </cell>
          <cell r="AS5" t="str">
            <v>,,,,</v>
          </cell>
          <cell r="AU5" t="str">
            <v>,,,,</v>
          </cell>
          <cell r="CG5" t="e">
            <v>#N/A</v>
          </cell>
          <cell r="CH5">
            <v>0</v>
          </cell>
        </row>
        <row r="6">
          <cell r="AN6">
            <v>0</v>
          </cell>
          <cell r="AP6">
            <v>0</v>
          </cell>
          <cell r="AS6" t="str">
            <v>,,,,</v>
          </cell>
          <cell r="AU6" t="str">
            <v>,,,,</v>
          </cell>
          <cell r="CG6" t="e">
            <v>#N/A</v>
          </cell>
          <cell r="CH6">
            <v>0</v>
          </cell>
        </row>
        <row r="7">
          <cell r="AN7">
            <v>2</v>
          </cell>
          <cell r="AP7">
            <v>3</v>
          </cell>
          <cell r="AS7" t="str">
            <v>-9,5,8,-6,-5</v>
          </cell>
          <cell r="AU7" t="str">
            <v>9,-5,-8,6,5</v>
          </cell>
          <cell r="CG7" t="str">
            <v>Petar Znika</v>
          </cell>
          <cell r="CH7">
            <v>-4</v>
          </cell>
        </row>
        <row r="8">
          <cell r="CG8" t="e">
            <v>#N/A</v>
          </cell>
          <cell r="CH8">
            <v>0</v>
          </cell>
        </row>
        <row r="9">
          <cell r="CG9" t="e">
            <v>#N/A</v>
          </cell>
          <cell r="CH9">
            <v>0</v>
          </cell>
        </row>
        <row r="10">
          <cell r="AN10">
            <v>0</v>
          </cell>
          <cell r="AP10">
            <v>0</v>
          </cell>
          <cell r="AS10" t="str">
            <v>,,,,</v>
          </cell>
          <cell r="CG10" t="str">
            <v>Lovor Zovko</v>
          </cell>
          <cell r="CH10">
            <v>0</v>
          </cell>
        </row>
        <row r="11">
          <cell r="AN11">
            <v>1</v>
          </cell>
          <cell r="AP11">
            <v>3</v>
          </cell>
          <cell r="AS11" t="str">
            <v>10,-4,-9,-8,</v>
          </cell>
          <cell r="AU11" t="str">
            <v>-10,4,9,8,</v>
          </cell>
          <cell r="CG11" t="str">
            <v>Meter Roko</v>
          </cell>
          <cell r="CH11">
            <v>-10</v>
          </cell>
        </row>
        <row r="12">
          <cell r="AN12">
            <v>0</v>
          </cell>
          <cell r="AP12">
            <v>0</v>
          </cell>
          <cell r="AS12" t="str">
            <v>,,,,</v>
          </cell>
          <cell r="AU12" t="str">
            <v>,,,,</v>
          </cell>
          <cell r="CG12" t="str">
            <v>Filip Borovnjak</v>
          </cell>
          <cell r="CH12">
            <v>0</v>
          </cell>
        </row>
        <row r="13">
          <cell r="AN13">
            <v>0</v>
          </cell>
          <cell r="AP13">
            <v>0</v>
          </cell>
          <cell r="AS13" t="str">
            <v>,,,,</v>
          </cell>
          <cell r="AU13" t="str">
            <v>,,,,</v>
          </cell>
          <cell r="CG13" t="str">
            <v>Borna Petek</v>
          </cell>
          <cell r="CH13">
            <v>0</v>
          </cell>
        </row>
        <row r="14">
          <cell r="AN14">
            <v>0</v>
          </cell>
          <cell r="AP14">
            <v>0</v>
          </cell>
          <cell r="AS14" t="str">
            <v>,,,,</v>
          </cell>
          <cell r="AU14" t="str">
            <v>,,,,</v>
          </cell>
          <cell r="CG14" t="str">
            <v>Ivor Ban</v>
          </cell>
          <cell r="CH14">
            <v>0</v>
          </cell>
        </row>
        <row r="15">
          <cell r="AN15">
            <v>0</v>
          </cell>
          <cell r="AP15">
            <v>0</v>
          </cell>
          <cell r="AS15" t="str">
            <v>,,,,</v>
          </cell>
          <cell r="CG15" t="e">
            <v>#N/A</v>
          </cell>
          <cell r="CH15">
            <v>0</v>
          </cell>
        </row>
        <row r="16">
          <cell r="AN16">
            <v>0</v>
          </cell>
          <cell r="AP16">
            <v>0</v>
          </cell>
          <cell r="AS16" t="str">
            <v>,,,,</v>
          </cell>
          <cell r="AU16" t="str">
            <v>,,,,</v>
          </cell>
          <cell r="CG16" t="e">
            <v>#N/A</v>
          </cell>
          <cell r="CH16">
            <v>0</v>
          </cell>
        </row>
        <row r="17">
          <cell r="AN17">
            <v>0</v>
          </cell>
          <cell r="AP17">
            <v>0</v>
          </cell>
          <cell r="AS17" t="str">
            <v>,,,,</v>
          </cell>
          <cell r="AU17" t="str">
            <v>,,,,</v>
          </cell>
          <cell r="CG17" t="e">
            <v>#N/A</v>
          </cell>
          <cell r="CH17">
            <v>0</v>
          </cell>
        </row>
        <row r="18">
          <cell r="AN18">
            <v>3</v>
          </cell>
          <cell r="AP18">
            <v>2</v>
          </cell>
          <cell r="AS18" t="str">
            <v>7,-7,-9,11,5</v>
          </cell>
          <cell r="AU18" t="str">
            <v>-7,7,9,-11,-5</v>
          </cell>
          <cell r="CG18" t="str">
            <v>Petar Znika</v>
          </cell>
          <cell r="CH18">
            <v>6</v>
          </cell>
        </row>
        <row r="19">
          <cell r="AN19">
            <v>0</v>
          </cell>
          <cell r="AP19">
            <v>0</v>
          </cell>
          <cell r="AU19" t="str">
            <v>,,,,</v>
          </cell>
          <cell r="CG19" t="e">
            <v>#N/A</v>
          </cell>
          <cell r="CH19">
            <v>0</v>
          </cell>
        </row>
        <row r="20">
          <cell r="AN20">
            <v>0</v>
          </cell>
          <cell r="AP20">
            <v>0</v>
          </cell>
          <cell r="AU20" t="str">
            <v>,,,,</v>
          </cell>
          <cell r="CG20" t="e">
            <v>#N/A</v>
          </cell>
          <cell r="CH20">
            <v>0</v>
          </cell>
        </row>
        <row r="21">
          <cell r="AN21">
            <v>0</v>
          </cell>
          <cell r="AP21">
            <v>0</v>
          </cell>
          <cell r="AU21" t="str">
            <v>,,,,</v>
          </cell>
          <cell r="CG21" t="e">
            <v>#N/A</v>
          </cell>
          <cell r="CH21">
            <v>0</v>
          </cell>
        </row>
        <row r="22">
          <cell r="AN22">
            <v>0</v>
          </cell>
          <cell r="AP22">
            <v>0</v>
          </cell>
          <cell r="AS22" t="str">
            <v>,,,,</v>
          </cell>
          <cell r="CG22" t="str">
            <v>Meter Roko</v>
          </cell>
          <cell r="CH22">
            <v>0</v>
          </cell>
        </row>
        <row r="23">
          <cell r="AN23">
            <v>0</v>
          </cell>
          <cell r="AP23">
            <v>0</v>
          </cell>
          <cell r="AS23" t="str">
            <v>,,,,</v>
          </cell>
          <cell r="CG23" t="str">
            <v>Filip Borovnjak</v>
          </cell>
          <cell r="CH23">
            <v>0</v>
          </cell>
        </row>
        <row r="24">
          <cell r="AN24">
            <v>1</v>
          </cell>
          <cell r="AP24">
            <v>3</v>
          </cell>
          <cell r="AS24" t="str">
            <v>-8,-12,7,-9,</v>
          </cell>
          <cell r="AU24" t="str">
            <v>8,12,-7,9,</v>
          </cell>
          <cell r="CG24" t="str">
            <v>Borna Petek</v>
          </cell>
          <cell r="CH24">
            <v>-3</v>
          </cell>
        </row>
        <row r="25">
          <cell r="AN25">
            <v>0</v>
          </cell>
          <cell r="AP25">
            <v>0</v>
          </cell>
          <cell r="AS25" t="str">
            <v>,,,,</v>
          </cell>
          <cell r="AU25" t="str">
            <v>,,,,</v>
          </cell>
          <cell r="CG25" t="str">
            <v>Ivor Ban</v>
          </cell>
          <cell r="CH25">
            <v>0</v>
          </cell>
        </row>
        <row r="26">
          <cell r="AN26">
            <v>0</v>
          </cell>
          <cell r="AP26">
            <v>0</v>
          </cell>
          <cell r="AS26" t="str">
            <v>,,,,</v>
          </cell>
          <cell r="AU26" t="str">
            <v>,,,,</v>
          </cell>
          <cell r="CG26" t="e">
            <v>#N/A</v>
          </cell>
          <cell r="CH26">
            <v>0</v>
          </cell>
        </row>
        <row r="27">
          <cell r="AN27">
            <v>0</v>
          </cell>
          <cell r="AP27">
            <v>0</v>
          </cell>
          <cell r="AS27" t="str">
            <v>,,,,</v>
          </cell>
          <cell r="CG27" t="e">
            <v>#N/A</v>
          </cell>
          <cell r="CH27">
            <v>0</v>
          </cell>
        </row>
        <row r="28">
          <cell r="AN28">
            <v>0</v>
          </cell>
          <cell r="AP28">
            <v>0</v>
          </cell>
          <cell r="AS28" t="str">
            <v>,,,,</v>
          </cell>
          <cell r="AU28" t="str">
            <v>,,,,</v>
          </cell>
          <cell r="CG28" t="e">
            <v>#N/A</v>
          </cell>
          <cell r="CH28">
            <v>0</v>
          </cell>
        </row>
        <row r="29">
          <cell r="AN29">
            <v>0</v>
          </cell>
          <cell r="AP29">
            <v>3</v>
          </cell>
          <cell r="AS29" t="str">
            <v>-4,-9,-6,,</v>
          </cell>
          <cell r="AU29" t="str">
            <v>4,9,6,,</v>
          </cell>
          <cell r="CG29" t="str">
            <v>Petar Znika</v>
          </cell>
          <cell r="CH29">
            <v>-14</v>
          </cell>
        </row>
        <row r="30">
          <cell r="AN30">
            <v>0</v>
          </cell>
          <cell r="AP30">
            <v>0</v>
          </cell>
          <cell r="AU30" t="str">
            <v>,,,,</v>
          </cell>
          <cell r="CG30" t="e">
            <v>#N/A</v>
          </cell>
          <cell r="CH30">
            <v>0</v>
          </cell>
        </row>
        <row r="31">
          <cell r="AN31">
            <v>0</v>
          </cell>
          <cell r="AP31">
            <v>0</v>
          </cell>
          <cell r="AU31" t="str">
            <v>,,,,</v>
          </cell>
          <cell r="CG31" t="e">
            <v>#N/A</v>
          </cell>
          <cell r="CH31">
            <v>0</v>
          </cell>
        </row>
        <row r="32">
          <cell r="AN32">
            <v>3</v>
          </cell>
          <cell r="AP32">
            <v>0</v>
          </cell>
          <cell r="AS32" t="str">
            <v>5,8,11,,</v>
          </cell>
          <cell r="AU32" t="str">
            <v>-5,-8,-11,,</v>
          </cell>
          <cell r="CG32" t="str">
            <v>Lovor Zovko</v>
          </cell>
          <cell r="CH32">
            <v>11</v>
          </cell>
        </row>
        <row r="33">
          <cell r="AN33">
            <v>0</v>
          </cell>
          <cell r="AP33">
            <v>0</v>
          </cell>
          <cell r="AU33" t="str">
            <v>,,,,</v>
          </cell>
          <cell r="CG33" t="e">
            <v>#N/A</v>
          </cell>
          <cell r="CH33">
            <v>0</v>
          </cell>
        </row>
        <row r="34">
          <cell r="AN34">
            <v>0</v>
          </cell>
          <cell r="AP34">
            <v>3</v>
          </cell>
          <cell r="AS34" t="str">
            <v>-4,-10,-9,,</v>
          </cell>
          <cell r="AU34" t="str">
            <v>4,10,9,,</v>
          </cell>
          <cell r="CG34" t="str">
            <v>Filip Borovnjak</v>
          </cell>
          <cell r="CH34">
            <v>-11</v>
          </cell>
        </row>
        <row r="35">
          <cell r="AN35">
            <v>0</v>
          </cell>
          <cell r="AP35">
            <v>0</v>
          </cell>
          <cell r="AS35" t="str">
            <v>,,,,</v>
          </cell>
          <cell r="CG35" t="str">
            <v>Borna Petek</v>
          </cell>
          <cell r="CH35">
            <v>0</v>
          </cell>
        </row>
        <row r="36">
          <cell r="AN36">
            <v>0</v>
          </cell>
          <cell r="AP36">
            <v>0</v>
          </cell>
          <cell r="AS36" t="str">
            <v>,,,,</v>
          </cell>
          <cell r="CG36" t="str">
            <v>Ivor Ban</v>
          </cell>
          <cell r="CH36">
            <v>0</v>
          </cell>
        </row>
        <row r="37">
          <cell r="AN37">
            <v>0</v>
          </cell>
          <cell r="AP37">
            <v>0</v>
          </cell>
          <cell r="AS37" t="str">
            <v>,,,,</v>
          </cell>
          <cell r="AU37" t="str">
            <v>,,,,</v>
          </cell>
          <cell r="CG37" t="e">
            <v>#N/A</v>
          </cell>
          <cell r="CH37">
            <v>0</v>
          </cell>
        </row>
        <row r="38">
          <cell r="AN38">
            <v>0</v>
          </cell>
          <cell r="AP38">
            <v>0</v>
          </cell>
          <cell r="AS38" t="str">
            <v>,,,,</v>
          </cell>
          <cell r="AU38" t="str">
            <v>,,,,</v>
          </cell>
          <cell r="CG38" t="e">
            <v>#N/A</v>
          </cell>
          <cell r="CH38">
            <v>0</v>
          </cell>
        </row>
        <row r="39">
          <cell r="AN39">
            <v>0</v>
          </cell>
          <cell r="AP39">
            <v>0</v>
          </cell>
          <cell r="AS39" t="str">
            <v>,,,,</v>
          </cell>
          <cell r="CG39" t="e">
            <v>#N/A</v>
          </cell>
          <cell r="CH39">
            <v>0</v>
          </cell>
        </row>
        <row r="40">
          <cell r="AN40">
            <v>0</v>
          </cell>
          <cell r="AP40">
            <v>0</v>
          </cell>
          <cell r="AS40" t="str">
            <v>,,,,</v>
          </cell>
          <cell r="AU40" t="str">
            <v>,,,,</v>
          </cell>
          <cell r="CG40" t="str">
            <v>Petar Znika</v>
          </cell>
          <cell r="CH40">
            <v>0</v>
          </cell>
        </row>
        <row r="41">
          <cell r="AN41">
            <v>0</v>
          </cell>
          <cell r="AP41">
            <v>0</v>
          </cell>
          <cell r="AU41" t="str">
            <v>,,,,</v>
          </cell>
          <cell r="CG41" t="e">
            <v>#N/A</v>
          </cell>
          <cell r="CH41">
            <v>0</v>
          </cell>
        </row>
        <row r="42">
          <cell r="AN42">
            <v>0</v>
          </cell>
          <cell r="AP42">
            <v>0</v>
          </cell>
          <cell r="AU42" t="str">
            <v>,,,,</v>
          </cell>
          <cell r="CG42" t="e">
            <v>#N/A</v>
          </cell>
          <cell r="CH42">
            <v>0</v>
          </cell>
        </row>
        <row r="43">
          <cell r="AN43">
            <v>1</v>
          </cell>
          <cell r="AP43">
            <v>3</v>
          </cell>
          <cell r="AS43" t="str">
            <v>-5,5,-10,-2,</v>
          </cell>
          <cell r="AU43" t="str">
            <v>5,-5,10,2,</v>
          </cell>
          <cell r="CG43" t="str">
            <v>Lovor Zovko</v>
          </cell>
          <cell r="CH43">
            <v>-11</v>
          </cell>
        </row>
        <row r="44">
          <cell r="AN44">
            <v>1</v>
          </cell>
          <cell r="AP44">
            <v>3</v>
          </cell>
          <cell r="AS44" t="str">
            <v>-6,5,-2,-5,</v>
          </cell>
          <cell r="AU44" t="str">
            <v>6,-5,2,5,</v>
          </cell>
          <cell r="CG44" t="str">
            <v>Meter Roko</v>
          </cell>
          <cell r="CH44">
            <v>-14</v>
          </cell>
        </row>
        <row r="45">
          <cell r="AN45">
            <v>0</v>
          </cell>
          <cell r="AP45">
            <v>0</v>
          </cell>
          <cell r="AU45" t="str">
            <v>,,,,</v>
          </cell>
          <cell r="CG45" t="e">
            <v>#N/A</v>
          </cell>
          <cell r="CH45">
            <v>0</v>
          </cell>
        </row>
        <row r="46">
          <cell r="AN46">
            <v>1</v>
          </cell>
          <cell r="AP46">
            <v>3</v>
          </cell>
          <cell r="AS46" t="str">
            <v>6,-10,-7,-9,</v>
          </cell>
          <cell r="AU46" t="str">
            <v>-6,10,7,9,</v>
          </cell>
          <cell r="CG46" t="str">
            <v>Borna Petek</v>
          </cell>
          <cell r="CH46">
            <v>-3</v>
          </cell>
        </row>
        <row r="47">
          <cell r="AN47">
            <v>3</v>
          </cell>
          <cell r="AP47">
            <v>1</v>
          </cell>
          <cell r="AS47" t="str">
            <v>-10,7,7,6,</v>
          </cell>
          <cell r="AU47" t="str">
            <v>10,-7,-7,-6,</v>
          </cell>
          <cell r="CG47" t="str">
            <v>Ivor Ban</v>
          </cell>
          <cell r="CH47">
            <v>11</v>
          </cell>
        </row>
        <row r="48">
          <cell r="AN48">
            <v>0</v>
          </cell>
          <cell r="AP48">
            <v>0</v>
          </cell>
          <cell r="AS48" t="str">
            <v>,,,,</v>
          </cell>
          <cell r="CG48" t="e">
            <v>#N/A</v>
          </cell>
          <cell r="CH48">
            <v>0</v>
          </cell>
        </row>
        <row r="49">
          <cell r="AN49">
            <v>0</v>
          </cell>
          <cell r="AP49">
            <v>0</v>
          </cell>
          <cell r="AS49" t="str">
            <v>,,,,</v>
          </cell>
          <cell r="CG49" t="e">
            <v>#N/A</v>
          </cell>
          <cell r="CH49">
            <v>0</v>
          </cell>
        </row>
        <row r="50">
          <cell r="AN50">
            <v>0</v>
          </cell>
          <cell r="AP50">
            <v>0</v>
          </cell>
          <cell r="AS50" t="str">
            <v>,,,,</v>
          </cell>
          <cell r="AU50" t="str">
            <v>,,,,</v>
          </cell>
          <cell r="CG50" t="e">
            <v>#N/A</v>
          </cell>
          <cell r="CH50">
            <v>0</v>
          </cell>
        </row>
        <row r="51">
          <cell r="AN51">
            <v>0</v>
          </cell>
          <cell r="AP51">
            <v>0</v>
          </cell>
          <cell r="AU51" t="str">
            <v>,,,,</v>
          </cell>
          <cell r="CG51" t="e">
            <v>#N/A</v>
          </cell>
          <cell r="CH51">
            <v>0</v>
          </cell>
        </row>
        <row r="52">
          <cell r="AN52">
            <v>0</v>
          </cell>
          <cell r="AP52">
            <v>0</v>
          </cell>
          <cell r="AU52" t="str">
            <v>,,,,</v>
          </cell>
          <cell r="CG52" t="e">
            <v>#N/A</v>
          </cell>
          <cell r="CH52">
            <v>0</v>
          </cell>
        </row>
        <row r="53">
          <cell r="AN53">
            <v>0</v>
          </cell>
          <cell r="AP53">
            <v>0</v>
          </cell>
          <cell r="AU53" t="str">
            <v>,,,,</v>
          </cell>
          <cell r="CG53" t="e">
            <v>#N/A</v>
          </cell>
          <cell r="CH53">
            <v>0</v>
          </cell>
        </row>
        <row r="54">
          <cell r="AN54">
            <v>0</v>
          </cell>
          <cell r="AP54">
            <v>0</v>
          </cell>
          <cell r="AS54" t="str">
            <v>,,,,</v>
          </cell>
          <cell r="AU54" t="str">
            <v>,,,,</v>
          </cell>
          <cell r="CG54" t="str">
            <v>Lovor Zovko</v>
          </cell>
          <cell r="CH54">
            <v>0</v>
          </cell>
        </row>
        <row r="55">
          <cell r="AN55">
            <v>0</v>
          </cell>
          <cell r="AP55">
            <v>3</v>
          </cell>
          <cell r="AS55" t="str">
            <v>-3,-4,-6,,</v>
          </cell>
          <cell r="AU55" t="str">
            <v>3,4,6,,</v>
          </cell>
          <cell r="CG55" t="str">
            <v>Meter Roko</v>
          </cell>
          <cell r="CH55">
            <v>-20</v>
          </cell>
        </row>
        <row r="56">
          <cell r="AN56">
            <v>3</v>
          </cell>
          <cell r="AP56">
            <v>1</v>
          </cell>
          <cell r="AS56" t="str">
            <v>-5,8,5,3,</v>
          </cell>
          <cell r="AU56" t="str">
            <v>5,-8,-5,-3,</v>
          </cell>
          <cell r="CG56" t="str">
            <v>Filip Borovnjak</v>
          </cell>
          <cell r="CH56">
            <v>11</v>
          </cell>
        </row>
        <row r="57">
          <cell r="AN57">
            <v>0</v>
          </cell>
          <cell r="AP57">
            <v>0</v>
          </cell>
          <cell r="AU57" t="str">
            <v>,,,,</v>
          </cell>
          <cell r="CG57" t="e">
            <v>#N/A</v>
          </cell>
          <cell r="CH57">
            <v>0</v>
          </cell>
        </row>
        <row r="58">
          <cell r="AN58">
            <v>3</v>
          </cell>
          <cell r="AP58">
            <v>0</v>
          </cell>
          <cell r="AS58" t="str">
            <v>6,12,6,,</v>
          </cell>
          <cell r="AU58" t="str">
            <v>-6,-12,-6,,</v>
          </cell>
          <cell r="CG58" t="str">
            <v>Ivor Ban</v>
          </cell>
          <cell r="CH58">
            <v>12</v>
          </cell>
        </row>
        <row r="59">
          <cell r="AN59">
            <v>0</v>
          </cell>
          <cell r="AP59">
            <v>0</v>
          </cell>
          <cell r="AS59" t="str">
            <v>,,,,</v>
          </cell>
          <cell r="AU59" t="str">
            <v>,,,,</v>
          </cell>
          <cell r="CG59" t="e">
            <v>#N/A</v>
          </cell>
          <cell r="CH59">
            <v>0</v>
          </cell>
        </row>
        <row r="60">
          <cell r="AN60">
            <v>0</v>
          </cell>
          <cell r="AP60">
            <v>0</v>
          </cell>
          <cell r="AS60" t="str">
            <v>,,,,</v>
          </cell>
          <cell r="AU60" t="str">
            <v>,,,,</v>
          </cell>
          <cell r="CG60" t="e">
            <v>#N/A</v>
          </cell>
          <cell r="CH60">
            <v>0</v>
          </cell>
        </row>
        <row r="61">
          <cell r="AN61">
            <v>0</v>
          </cell>
          <cell r="AP61">
            <v>0</v>
          </cell>
          <cell r="AS61" t="str">
            <v>,,,,</v>
          </cell>
          <cell r="CG61" t="e">
            <v>#N/A</v>
          </cell>
          <cell r="CH61">
            <v>0</v>
          </cell>
        </row>
        <row r="62">
          <cell r="AN62">
            <v>0</v>
          </cell>
          <cell r="AP62">
            <v>0</v>
          </cell>
          <cell r="AS62" t="str">
            <v>,,,,</v>
          </cell>
          <cell r="CG62" t="str">
            <v>Petar Znika</v>
          </cell>
          <cell r="CH62">
            <v>0</v>
          </cell>
        </row>
        <row r="63">
          <cell r="CG63" t="e">
            <v>#N/A</v>
          </cell>
          <cell r="CH63">
            <v>0</v>
          </cell>
        </row>
        <row r="64">
          <cell r="AN64">
            <v>0</v>
          </cell>
          <cell r="AP64">
            <v>0</v>
          </cell>
          <cell r="AU64" t="str">
            <v>,,,,</v>
          </cell>
          <cell r="CG64" t="e">
            <v>#N/A</v>
          </cell>
          <cell r="CH64">
            <v>0</v>
          </cell>
        </row>
        <row r="65">
          <cell r="AN65">
            <v>0</v>
          </cell>
          <cell r="AP65">
            <v>0</v>
          </cell>
          <cell r="AS65" t="str">
            <v>,,,,</v>
          </cell>
          <cell r="AU65" t="str">
            <v>,,,,</v>
          </cell>
          <cell r="CG65" t="str">
            <v>Lovor Zovko</v>
          </cell>
          <cell r="CH65">
            <v>0</v>
          </cell>
        </row>
        <row r="66">
          <cell r="AN66">
            <v>0</v>
          </cell>
          <cell r="AP66">
            <v>0</v>
          </cell>
          <cell r="AS66" t="str">
            <v>,,,,</v>
          </cell>
          <cell r="AU66" t="str">
            <v>,,,,</v>
          </cell>
          <cell r="CG66" t="str">
            <v>Meter Roko</v>
          </cell>
          <cell r="CH66">
            <v>0</v>
          </cell>
        </row>
        <row r="67">
          <cell r="AN67">
            <v>0</v>
          </cell>
          <cell r="AP67">
            <v>0</v>
          </cell>
          <cell r="AS67" t="str">
            <v>,,,,</v>
          </cell>
          <cell r="AU67" t="str">
            <v>,,,,</v>
          </cell>
          <cell r="CG67" t="str">
            <v>Filip Borovnjak</v>
          </cell>
          <cell r="CH67">
            <v>0</v>
          </cell>
        </row>
        <row r="68">
          <cell r="AN68">
            <v>1</v>
          </cell>
          <cell r="AP68">
            <v>3</v>
          </cell>
          <cell r="AS68" t="str">
            <v>-7,-6,8,-9,</v>
          </cell>
          <cell r="AU68" t="str">
            <v>7,6,-8,9,</v>
          </cell>
          <cell r="CG68" t="str">
            <v>Borna Petek</v>
          </cell>
          <cell r="CH68">
            <v>-8</v>
          </cell>
        </row>
        <row r="69">
          <cell r="CG69" t="e">
            <v>#N/A</v>
          </cell>
          <cell r="CH69">
            <v>0</v>
          </cell>
        </row>
        <row r="70">
          <cell r="CG70" t="str">
            <v>Borna Petek</v>
          </cell>
          <cell r="CH70">
            <v>0</v>
          </cell>
        </row>
        <row r="71">
          <cell r="CG71" t="str">
            <v>Filip Borovnjak</v>
          </cell>
          <cell r="CH71">
            <v>0</v>
          </cell>
        </row>
        <row r="72">
          <cell r="CG72" t="str">
            <v>Meter Roko</v>
          </cell>
          <cell r="CH72">
            <v>0</v>
          </cell>
        </row>
        <row r="73">
          <cell r="CG73" t="str">
            <v>Lovor Zovko</v>
          </cell>
          <cell r="CH73">
            <v>4</v>
          </cell>
        </row>
        <row r="74">
          <cell r="CG74" t="e">
            <v>#N/A</v>
          </cell>
          <cell r="CH74">
            <v>0</v>
          </cell>
        </row>
        <row r="75">
          <cell r="CG75" t="e">
            <v>#N/A</v>
          </cell>
          <cell r="CH75">
            <v>0</v>
          </cell>
        </row>
        <row r="76">
          <cell r="CG76" t="e">
            <v>#N/A</v>
          </cell>
          <cell r="CH76">
            <v>0</v>
          </cell>
        </row>
        <row r="77">
          <cell r="CG77" t="str">
            <v>Petar Znika</v>
          </cell>
          <cell r="CH77">
            <v>10</v>
          </cell>
        </row>
        <row r="78">
          <cell r="CG78" t="e">
            <v>#N/A</v>
          </cell>
          <cell r="CH78">
            <v>0</v>
          </cell>
        </row>
        <row r="79">
          <cell r="CG79" t="e">
            <v>#N/A</v>
          </cell>
          <cell r="CH79">
            <v>0</v>
          </cell>
        </row>
        <row r="80">
          <cell r="CG80" t="e">
            <v>#N/A</v>
          </cell>
          <cell r="CH80">
            <v>0</v>
          </cell>
        </row>
        <row r="81">
          <cell r="CG81" t="e">
            <v>#N/A</v>
          </cell>
          <cell r="CH81">
            <v>0</v>
          </cell>
        </row>
        <row r="82">
          <cell r="CG82" t="str">
            <v>Ivor Ban</v>
          </cell>
          <cell r="CH82">
            <v>0</v>
          </cell>
        </row>
        <row r="83">
          <cell r="CG83" t="str">
            <v>Borna Petek</v>
          </cell>
          <cell r="CH83">
            <v>0</v>
          </cell>
        </row>
        <row r="84">
          <cell r="CG84" t="str">
            <v>Filip Borovnjak</v>
          </cell>
          <cell r="CH84">
            <v>-6</v>
          </cell>
        </row>
        <row r="85">
          <cell r="CG85" t="str">
            <v>Meter Roko</v>
          </cell>
          <cell r="CH85">
            <v>0</v>
          </cell>
        </row>
        <row r="86">
          <cell r="CG86" t="str">
            <v>Lovor Zovko</v>
          </cell>
          <cell r="CH86">
            <v>0</v>
          </cell>
        </row>
        <row r="87">
          <cell r="CG87" t="str">
            <v>Lovor Zovko</v>
          </cell>
          <cell r="CH87">
            <v>0</v>
          </cell>
        </row>
        <row r="88">
          <cell r="CG88" t="e">
            <v>#N/A</v>
          </cell>
          <cell r="CH88">
            <v>0</v>
          </cell>
        </row>
        <row r="89">
          <cell r="CG89" t="e">
            <v>#N/A</v>
          </cell>
          <cell r="CH89">
            <v>0</v>
          </cell>
        </row>
        <row r="90">
          <cell r="CG90" t="str">
            <v>Petar Znika</v>
          </cell>
          <cell r="CH90">
            <v>3</v>
          </cell>
        </row>
        <row r="91">
          <cell r="CG91" t="e">
            <v>#N/A</v>
          </cell>
          <cell r="CH91">
            <v>0</v>
          </cell>
        </row>
        <row r="92">
          <cell r="CG92" t="e">
            <v>#N/A</v>
          </cell>
          <cell r="CH92">
            <v>0</v>
          </cell>
        </row>
        <row r="93">
          <cell r="CG93" t="e">
            <v>#N/A</v>
          </cell>
          <cell r="CH93">
            <v>0</v>
          </cell>
        </row>
        <row r="94">
          <cell r="CG94" t="e">
            <v>#N/A</v>
          </cell>
          <cell r="CH94">
            <v>0</v>
          </cell>
        </row>
        <row r="95">
          <cell r="CG95" t="str">
            <v>Ivor Ban</v>
          </cell>
          <cell r="CH95">
            <v>14</v>
          </cell>
        </row>
        <row r="96">
          <cell r="CG96" t="str">
            <v>Borna Petek</v>
          </cell>
          <cell r="CH96">
            <v>0</v>
          </cell>
        </row>
        <row r="97">
          <cell r="CG97" t="str">
            <v>Filip Borovnjak</v>
          </cell>
          <cell r="CH97">
            <v>0</v>
          </cell>
        </row>
        <row r="98">
          <cell r="CG98" t="str">
            <v>Meter Roko</v>
          </cell>
          <cell r="CH98">
            <v>-11</v>
          </cell>
        </row>
        <row r="99">
          <cell r="CG99" t="str">
            <v>Meter Roko</v>
          </cell>
          <cell r="CH99">
            <v>0</v>
          </cell>
        </row>
        <row r="100">
          <cell r="CG100" t="str">
            <v>Lovor Zovko</v>
          </cell>
          <cell r="CH100">
            <v>11</v>
          </cell>
        </row>
        <row r="101">
          <cell r="CG101" t="e">
            <v>#N/A</v>
          </cell>
          <cell r="CH101">
            <v>0</v>
          </cell>
        </row>
        <row r="102">
          <cell r="CG102" t="e">
            <v>#N/A</v>
          </cell>
          <cell r="CH102">
            <v>0</v>
          </cell>
        </row>
        <row r="103">
          <cell r="CG103" t="str">
            <v>Petar Znika</v>
          </cell>
          <cell r="CH103">
            <v>0</v>
          </cell>
        </row>
        <row r="104">
          <cell r="CG104" t="e">
            <v>#N/A</v>
          </cell>
          <cell r="CH104">
            <v>0</v>
          </cell>
        </row>
        <row r="105">
          <cell r="CG105" t="e">
            <v>#N/A</v>
          </cell>
          <cell r="CH105">
            <v>0</v>
          </cell>
        </row>
        <row r="106">
          <cell r="CG106" t="e">
            <v>#N/A</v>
          </cell>
          <cell r="CH106">
            <v>0</v>
          </cell>
        </row>
        <row r="107">
          <cell r="CG107" t="e">
            <v>#N/A</v>
          </cell>
          <cell r="CH107">
            <v>0</v>
          </cell>
        </row>
        <row r="108">
          <cell r="CG108" t="str">
            <v>Ivor Ban</v>
          </cell>
          <cell r="CH108">
            <v>0</v>
          </cell>
        </row>
        <row r="109">
          <cell r="CG109" t="str">
            <v>Borna Petek</v>
          </cell>
          <cell r="CH109">
            <v>11</v>
          </cell>
        </row>
        <row r="110">
          <cell r="CG110" t="str">
            <v>Filip Borovnjak</v>
          </cell>
          <cell r="CH110">
            <v>14</v>
          </cell>
        </row>
        <row r="111">
          <cell r="CG111" t="str">
            <v>Filip Borovnjak</v>
          </cell>
          <cell r="CH111">
            <v>0</v>
          </cell>
        </row>
        <row r="112">
          <cell r="CG112" t="str">
            <v>Meter Roko</v>
          </cell>
          <cell r="CH112">
            <v>3</v>
          </cell>
        </row>
        <row r="113">
          <cell r="CG113" t="str">
            <v>Lovor Zovko</v>
          </cell>
          <cell r="CH113">
            <v>-11</v>
          </cell>
        </row>
        <row r="114">
          <cell r="CG114" t="e">
            <v>#N/A</v>
          </cell>
          <cell r="CH114">
            <v>0</v>
          </cell>
        </row>
        <row r="115">
          <cell r="CG115" t="e">
            <v>#N/A</v>
          </cell>
          <cell r="CH115">
            <v>0</v>
          </cell>
        </row>
        <row r="116">
          <cell r="CG116" t="str">
            <v>Petar Znika</v>
          </cell>
          <cell r="CH116">
            <v>0</v>
          </cell>
        </row>
        <row r="117">
          <cell r="CG117" t="str">
            <v>Petar Znika</v>
          </cell>
          <cell r="CH117">
            <v>0</v>
          </cell>
        </row>
        <row r="118">
          <cell r="CG118" t="e">
            <v>#N/A</v>
          </cell>
          <cell r="CH118">
            <v>0</v>
          </cell>
        </row>
        <row r="119">
          <cell r="CG119" t="e">
            <v>#N/A</v>
          </cell>
          <cell r="CH119">
            <v>0</v>
          </cell>
        </row>
        <row r="120">
          <cell r="CG120" t="e">
            <v>#N/A</v>
          </cell>
          <cell r="CH120">
            <v>0</v>
          </cell>
        </row>
        <row r="121">
          <cell r="CG121" t="str">
            <v>Ivor Ban</v>
          </cell>
          <cell r="CH121">
            <v>20</v>
          </cell>
        </row>
        <row r="122">
          <cell r="CG122" t="str">
            <v>Borna Petek</v>
          </cell>
          <cell r="CH122">
            <v>-11</v>
          </cell>
        </row>
        <row r="123">
          <cell r="CG123" t="str">
            <v>Borna Petek</v>
          </cell>
          <cell r="CH123">
            <v>0</v>
          </cell>
        </row>
        <row r="124">
          <cell r="CG124" t="str">
            <v>Filip Borovnjak</v>
          </cell>
          <cell r="CH124">
            <v>-12</v>
          </cell>
        </row>
        <row r="125">
          <cell r="CG125" t="str">
            <v>Meter Roko</v>
          </cell>
          <cell r="CH125">
            <v>0</v>
          </cell>
        </row>
        <row r="126">
          <cell r="CG126" t="str">
            <v>Lovor Zovko</v>
          </cell>
          <cell r="CH126">
            <v>0</v>
          </cell>
        </row>
        <row r="127">
          <cell r="CG127" t="e">
            <v>#N/A</v>
          </cell>
          <cell r="CH127">
            <v>0</v>
          </cell>
        </row>
        <row r="128">
          <cell r="CG128" t="e">
            <v>#N/A</v>
          </cell>
          <cell r="CH128">
            <v>0</v>
          </cell>
        </row>
        <row r="129">
          <cell r="CG129" t="e">
            <v>#N/A</v>
          </cell>
          <cell r="CH129">
            <v>0</v>
          </cell>
        </row>
        <row r="130">
          <cell r="CG130" t="str">
            <v>Petar Znika</v>
          </cell>
          <cell r="CH130">
            <v>0</v>
          </cell>
        </row>
        <row r="131">
          <cell r="CG131" t="e">
            <v>#N/A</v>
          </cell>
          <cell r="CH131">
            <v>0</v>
          </cell>
        </row>
        <row r="132">
          <cell r="CG132" t="e">
            <v>#N/A</v>
          </cell>
          <cell r="CH132">
            <v>0</v>
          </cell>
        </row>
        <row r="133">
          <cell r="CG133" t="e">
            <v>#N/A</v>
          </cell>
          <cell r="CH133">
            <v>0</v>
          </cell>
        </row>
        <row r="134">
          <cell r="CG134" t="str">
            <v>Ivor Ban</v>
          </cell>
          <cell r="CH134">
            <v>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Q21"/>
  <sheetViews>
    <sheetView tabSelected="1" workbookViewId="0">
      <selection activeCell="BB25" sqref="BB25"/>
    </sheetView>
  </sheetViews>
  <sheetFormatPr defaultColWidth="4.140625" defaultRowHeight="24" customHeight="1"/>
  <cols>
    <col min="1" max="1" width="3.28515625" style="1" customWidth="1"/>
    <col min="2" max="2" width="5" style="1" bestFit="1" customWidth="1"/>
    <col min="3" max="7" width="4.140625" style="1"/>
    <col min="8" max="8" width="3" style="11" customWidth="1"/>
    <col min="9" max="9" width="0.85546875" style="1" customWidth="1"/>
    <col min="10" max="10" width="3" style="12" customWidth="1"/>
    <col min="11" max="11" width="3" style="11" hidden="1" customWidth="1"/>
    <col min="12" max="12" width="0.85546875" style="1" hidden="1" customWidth="1"/>
    <col min="13" max="14" width="3" style="11" hidden="1" customWidth="1"/>
    <col min="15" max="15" width="0.85546875" style="1" hidden="1" customWidth="1"/>
    <col min="16" max="17" width="3" style="11" hidden="1" customWidth="1"/>
    <col min="18" max="18" width="0.85546875" style="1" hidden="1" customWidth="1"/>
    <col min="19" max="19" width="3" style="11" hidden="1" customWidth="1"/>
    <col min="20" max="20" width="3" style="11" customWidth="1"/>
    <col min="21" max="21" width="0.85546875" style="1" customWidth="1"/>
    <col min="22" max="22" width="3" style="11" customWidth="1"/>
    <col min="23" max="23" width="3" style="11" hidden="1" customWidth="1"/>
    <col min="24" max="24" width="0.85546875" style="1" hidden="1" customWidth="1"/>
    <col min="25" max="26" width="3" style="11" hidden="1" customWidth="1"/>
    <col min="27" max="27" width="0.85546875" style="1" hidden="1" customWidth="1"/>
    <col min="28" max="28" width="3" style="11" hidden="1" customWidth="1"/>
    <col min="29" max="29" width="3" style="11" customWidth="1"/>
    <col min="30" max="30" width="0.85546875" style="1" customWidth="1"/>
    <col min="31" max="32" width="3" style="11" customWidth="1"/>
    <col min="33" max="33" width="0.85546875" style="1" customWidth="1"/>
    <col min="34" max="35" width="3" style="11" customWidth="1"/>
    <col min="36" max="36" width="0.85546875" style="11" customWidth="1"/>
    <col min="37" max="38" width="3" style="11" customWidth="1"/>
    <col min="39" max="39" width="0.85546875" style="11" customWidth="1"/>
    <col min="40" max="40" width="3" style="11" customWidth="1"/>
    <col min="41" max="41" width="3" style="11" hidden="1" customWidth="1"/>
    <col min="42" max="42" width="0.85546875" style="1" hidden="1" customWidth="1"/>
    <col min="43" max="43" width="3" style="11" hidden="1" customWidth="1"/>
    <col min="44" max="44" width="3.5703125" style="9" customWidth="1"/>
    <col min="45" max="45" width="0.7109375" style="10" customWidth="1"/>
    <col min="46" max="46" width="3.5703125" style="9" customWidth="1"/>
    <col min="47" max="47" width="4.140625" style="8" customWidth="1"/>
    <col min="48" max="48" width="0.7109375" style="1" customWidth="1"/>
    <col min="49" max="49" width="4.140625" style="8" customWidth="1"/>
    <col min="50" max="50" width="5.7109375" style="8" hidden="1" customWidth="1"/>
    <col min="51" max="51" width="5.7109375" style="7" hidden="1" customWidth="1"/>
    <col min="52" max="52" width="5.7109375" style="5" customWidth="1"/>
    <col min="53" max="53" width="4.140625" style="6" customWidth="1"/>
    <col min="54" max="54" width="119" style="5" customWidth="1"/>
    <col min="55" max="55" width="6.28515625" style="5" hidden="1" customWidth="1"/>
    <col min="56" max="65" width="5.7109375" style="4" hidden="1" customWidth="1"/>
    <col min="66" max="67" width="5.7109375" style="3" hidden="1" customWidth="1"/>
    <col min="68" max="69" width="2.5703125" style="2" hidden="1" customWidth="1"/>
    <col min="70" max="82" width="2.5703125" style="1" customWidth="1"/>
    <col min="83" max="16384" width="4.140625" style="1"/>
  </cols>
  <sheetData>
    <row r="1" spans="1:69" s="47" customFormat="1" ht="24" customHeight="1" thickBot="1">
      <c r="A1" s="53" t="str">
        <f>[1]GENERALIJE!K2</f>
        <v>TOP 12</v>
      </c>
      <c r="B1" s="53"/>
      <c r="C1" s="53"/>
      <c r="D1" s="53"/>
      <c r="E1" s="53"/>
      <c r="F1" s="119" t="s">
        <v>8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53"/>
      <c r="AS1" s="53"/>
      <c r="AT1" s="53"/>
      <c r="AU1" s="53"/>
      <c r="AV1" s="53"/>
      <c r="AW1" s="53"/>
      <c r="AX1" s="53"/>
      <c r="AY1" s="53"/>
      <c r="AZ1" s="52" t="str">
        <f>[1]GENERALIJE!K8</f>
        <v>SAMOBOR , 30.-31.03.2019.</v>
      </c>
      <c r="BA1" s="51"/>
      <c r="BB1" s="50"/>
      <c r="BC1" s="50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8"/>
      <c r="BQ1" s="48"/>
    </row>
    <row r="2" spans="1:69" ht="11.25" customHeight="1" thickTop="1" thickBot="1"/>
    <row r="3" spans="1:69" s="41" customFormat="1" ht="24" customHeight="1" thickBot="1">
      <c r="A3" s="46" t="s">
        <v>7</v>
      </c>
      <c r="B3" s="62" t="s">
        <v>6</v>
      </c>
      <c r="C3" s="63"/>
      <c r="D3" s="63"/>
      <c r="E3" s="63"/>
      <c r="F3" s="63"/>
      <c r="G3" s="109"/>
      <c r="H3" s="110" t="str">
        <f>C4</f>
        <v>Ivor Ban</v>
      </c>
      <c r="I3" s="111"/>
      <c r="J3" s="112"/>
      <c r="K3" s="116" t="e">
        <f>C6</f>
        <v>#N/A</v>
      </c>
      <c r="L3" s="117"/>
      <c r="M3" s="118"/>
      <c r="N3" s="116" t="e">
        <f>C8</f>
        <v>#N/A</v>
      </c>
      <c r="O3" s="117"/>
      <c r="P3" s="118"/>
      <c r="Q3" s="116" t="e">
        <f>C10</f>
        <v>#N/A</v>
      </c>
      <c r="R3" s="117"/>
      <c r="S3" s="118"/>
      <c r="T3" s="115" t="str">
        <f>C12</f>
        <v>Petar Znika</v>
      </c>
      <c r="U3" s="111"/>
      <c r="V3" s="112"/>
      <c r="W3" s="115" t="e">
        <f>#REF!</f>
        <v>#REF!</v>
      </c>
      <c r="X3" s="111"/>
      <c r="Y3" s="112"/>
      <c r="Z3" s="115" t="e">
        <f>#REF!</f>
        <v>#REF!</v>
      </c>
      <c r="AA3" s="111"/>
      <c r="AB3" s="112"/>
      <c r="AC3" s="115" t="str">
        <f>C14</f>
        <v>Lovor Zovko</v>
      </c>
      <c r="AD3" s="111"/>
      <c r="AE3" s="112"/>
      <c r="AF3" s="115" t="str">
        <f>C16</f>
        <v>Meter Roko</v>
      </c>
      <c r="AG3" s="111"/>
      <c r="AH3" s="112"/>
      <c r="AI3" s="115" t="str">
        <f>C18</f>
        <v>Filip Borovnjak</v>
      </c>
      <c r="AJ3" s="111"/>
      <c r="AK3" s="112"/>
      <c r="AL3" s="115" t="str">
        <f>C20</f>
        <v>Borna Petek</v>
      </c>
      <c r="AM3" s="111"/>
      <c r="AN3" s="112"/>
      <c r="AO3" s="115" t="e">
        <f>#REF!</f>
        <v>#REF!</v>
      </c>
      <c r="AP3" s="111"/>
      <c r="AQ3" s="120"/>
      <c r="AR3" s="108" t="s">
        <v>5</v>
      </c>
      <c r="AS3" s="63"/>
      <c r="AT3" s="63"/>
      <c r="AU3" s="62" t="s">
        <v>4</v>
      </c>
      <c r="AV3" s="63"/>
      <c r="AW3" s="64"/>
      <c r="AX3" s="44" t="s">
        <v>3</v>
      </c>
      <c r="AY3" s="45" t="s">
        <v>2</v>
      </c>
      <c r="AZ3" s="44" t="s">
        <v>1</v>
      </c>
      <c r="BA3" s="43"/>
      <c r="BB3" s="42"/>
      <c r="BC3" s="42"/>
      <c r="BD3" s="4">
        <v>1</v>
      </c>
      <c r="BE3" s="4">
        <v>2</v>
      </c>
      <c r="BF3" s="4">
        <v>3</v>
      </c>
      <c r="BG3" s="4">
        <v>4</v>
      </c>
      <c r="BH3" s="4">
        <v>5</v>
      </c>
      <c r="BI3" s="4">
        <v>6</v>
      </c>
      <c r="BJ3" s="4">
        <v>7</v>
      </c>
      <c r="BK3" s="4">
        <v>8</v>
      </c>
      <c r="BL3" s="4">
        <v>9</v>
      </c>
      <c r="BM3" s="4">
        <v>10</v>
      </c>
      <c r="BN3" s="4">
        <v>11</v>
      </c>
      <c r="BO3" s="4">
        <v>12</v>
      </c>
      <c r="BP3" s="4"/>
      <c r="BQ3" s="4"/>
    </row>
    <row r="4" spans="1:69" ht="21" customHeight="1">
      <c r="A4" s="113">
        <v>1</v>
      </c>
      <c r="B4" s="62">
        <f>[1]ŽDRIJEB!F6</f>
        <v>7197</v>
      </c>
      <c r="C4" s="82" t="str">
        <f>[1]ŽDRIJEB!G6</f>
        <v>Ivor Ban</v>
      </c>
      <c r="D4" s="82"/>
      <c r="E4" s="82"/>
      <c r="F4" s="82"/>
      <c r="G4" s="83"/>
      <c r="H4" s="40"/>
      <c r="I4" s="39"/>
      <c r="J4" s="38"/>
      <c r="K4" s="78" t="str">
        <f>'[1]REZULTATI '!AS14</f>
        <v>,,,,</v>
      </c>
      <c r="L4" s="79"/>
      <c r="M4" s="80"/>
      <c r="N4" s="78" t="str">
        <f>'[1]REZULTATI '!AU16</f>
        <v>,,,,</v>
      </c>
      <c r="O4" s="79"/>
      <c r="P4" s="80"/>
      <c r="Q4" s="78" t="str">
        <f>'[1]REZULTATI '!AS25</f>
        <v>,,,,</v>
      </c>
      <c r="R4" s="79"/>
      <c r="S4" s="80"/>
      <c r="T4" s="78" t="str">
        <f>'[1]REZULTATI '!AU29</f>
        <v>4,9,6,,</v>
      </c>
      <c r="U4" s="79"/>
      <c r="V4" s="80"/>
      <c r="W4" s="78" t="str">
        <f>'[1]REZULTATI '!AS36</f>
        <v>,,,,</v>
      </c>
      <c r="X4" s="79"/>
      <c r="Y4" s="80"/>
      <c r="Z4" s="78" t="str">
        <f>'[1]REZULTATI '!AU42</f>
        <v>,,,,</v>
      </c>
      <c r="AA4" s="79"/>
      <c r="AB4" s="80"/>
      <c r="AC4" s="78" t="str">
        <f>'[1]REZULTATI '!AS47</f>
        <v>-10,7,7,6,</v>
      </c>
      <c r="AD4" s="79"/>
      <c r="AE4" s="80"/>
      <c r="AF4" s="78" t="str">
        <f>'[1]REZULTATI '!AU55</f>
        <v>3,4,6,,</v>
      </c>
      <c r="AG4" s="79"/>
      <c r="AH4" s="80"/>
      <c r="AI4" s="78" t="str">
        <f>'[1]REZULTATI '!AS58</f>
        <v>6,12,6,,</v>
      </c>
      <c r="AJ4" s="79"/>
      <c r="AK4" s="80"/>
      <c r="AL4" s="78" t="str">
        <f>'[1]REZULTATI '!AU68</f>
        <v>7,6,-8,9,</v>
      </c>
      <c r="AM4" s="79"/>
      <c r="AN4" s="80"/>
      <c r="AO4" s="78" t="str">
        <f>'[1]REZULTATI '!AS3</f>
        <v>,,,,</v>
      </c>
      <c r="AP4" s="79"/>
      <c r="AQ4" s="81"/>
      <c r="AR4" s="102">
        <f>BD5+BE5+BF5+BG5+BH5+BI5+BJ5+BK5+BL5+BM5+BN5+BO5</f>
        <v>5</v>
      </c>
      <c r="AS4" s="95" t="s">
        <v>0</v>
      </c>
      <c r="AT4" s="95">
        <f>BD4+BE4+BF4+BG4+BH4+BI4+BJ4+BK4+BL4+BM4+BN4+BO4</f>
        <v>0</v>
      </c>
      <c r="AU4" s="56">
        <f>H5+K5+N5+Q5+T5+W5+Z5+AC5+AF5+AO5+AI5+AL5</f>
        <v>15</v>
      </c>
      <c r="AV4" s="58" t="s">
        <v>0</v>
      </c>
      <c r="AW4" s="65">
        <f>J5+M5+P5+S5+V5+Y5+AB5+AE5+AH5+AQ5+AK5+AN5</f>
        <v>2</v>
      </c>
      <c r="AX4" s="94">
        <f ca="1">SUMIF('[1]REZULTATI '!$CG$3:$CH$134,C4,'[1]REZULTATI '!$CH$3:$CH$134)</f>
        <v>65</v>
      </c>
      <c r="AY4" s="69">
        <f>AR4*2+AT4</f>
        <v>10</v>
      </c>
      <c r="AZ4" s="85">
        <f>RANK(AY4,$AY$4:$AY$24)</f>
        <v>1</v>
      </c>
      <c r="BA4" s="14"/>
      <c r="BB4" s="35"/>
      <c r="BC4" s="54">
        <v>1</v>
      </c>
      <c r="BD4" s="25" t="b">
        <f t="shared" ref="BD4:BO4" si="0">IF(BD5=1,0,IF(BD5=0,1))</f>
        <v>0</v>
      </c>
      <c r="BE4" s="25" t="b">
        <f t="shared" si="0"/>
        <v>0</v>
      </c>
      <c r="BF4" s="25" t="b">
        <f t="shared" si="0"/>
        <v>0</v>
      </c>
      <c r="BG4" s="25" t="b">
        <f t="shared" si="0"/>
        <v>0</v>
      </c>
      <c r="BH4" s="25">
        <f t="shared" si="0"/>
        <v>0</v>
      </c>
      <c r="BI4" s="25" t="b">
        <f t="shared" si="0"/>
        <v>0</v>
      </c>
      <c r="BJ4" s="25" t="b">
        <f t="shared" si="0"/>
        <v>0</v>
      </c>
      <c r="BK4" s="25">
        <f t="shared" si="0"/>
        <v>0</v>
      </c>
      <c r="BL4" s="25">
        <f t="shared" si="0"/>
        <v>0</v>
      </c>
      <c r="BM4" s="25">
        <f t="shared" si="0"/>
        <v>0</v>
      </c>
      <c r="BN4" s="25">
        <f t="shared" si="0"/>
        <v>0</v>
      </c>
      <c r="BO4" s="25" t="b">
        <f t="shared" si="0"/>
        <v>0</v>
      </c>
    </row>
    <row r="5" spans="1:69" ht="21" customHeight="1">
      <c r="A5" s="114"/>
      <c r="B5" s="84"/>
      <c r="C5" s="74" t="str">
        <f>[1]ŽDRIJEB!H6</f>
        <v>GZS</v>
      </c>
      <c r="D5" s="74"/>
      <c r="E5" s="74"/>
      <c r="F5" s="74"/>
      <c r="G5" s="75"/>
      <c r="H5" s="37"/>
      <c r="I5" s="36"/>
      <c r="J5" s="18"/>
      <c r="K5" s="17">
        <f>'[1]REZULTATI '!AN14</f>
        <v>0</v>
      </c>
      <c r="L5" s="32" t="s">
        <v>0</v>
      </c>
      <c r="M5" s="31">
        <f>'[1]REZULTATI '!AP14</f>
        <v>0</v>
      </c>
      <c r="N5" s="17">
        <f>'[1]REZULTATI '!AP16</f>
        <v>0</v>
      </c>
      <c r="O5" s="16" t="s">
        <v>0</v>
      </c>
      <c r="P5" s="22">
        <f>'[1]REZULTATI '!AN16</f>
        <v>0</v>
      </c>
      <c r="Q5" s="17">
        <f>'[1]REZULTATI '!AN25</f>
        <v>0</v>
      </c>
      <c r="R5" s="16" t="s">
        <v>0</v>
      </c>
      <c r="S5" s="21">
        <f>'[1]REZULTATI '!AP25</f>
        <v>0</v>
      </c>
      <c r="T5" s="17">
        <f>'[1]REZULTATI '!AP29</f>
        <v>3</v>
      </c>
      <c r="U5" s="16" t="s">
        <v>0</v>
      </c>
      <c r="V5" s="21">
        <f>'[1]REZULTATI '!AN29</f>
        <v>0</v>
      </c>
      <c r="W5" s="17">
        <f>'[1]REZULTATI '!AN36</f>
        <v>0</v>
      </c>
      <c r="X5" s="16" t="s">
        <v>0</v>
      </c>
      <c r="Y5" s="21">
        <f>'[1]REZULTATI '!AP36</f>
        <v>0</v>
      </c>
      <c r="Z5" s="17">
        <f>'[1]REZULTATI '!AP42</f>
        <v>0</v>
      </c>
      <c r="AA5" s="16" t="s">
        <v>0</v>
      </c>
      <c r="AB5" s="21">
        <f>'[1]REZULTATI '!AN42</f>
        <v>0</v>
      </c>
      <c r="AC5" s="17">
        <f>'[1]REZULTATI '!AN47</f>
        <v>3</v>
      </c>
      <c r="AD5" s="16" t="s">
        <v>0</v>
      </c>
      <c r="AE5" s="21">
        <f>'[1]REZULTATI '!AP47</f>
        <v>1</v>
      </c>
      <c r="AF5" s="17">
        <f>'[1]REZULTATI '!AP55</f>
        <v>3</v>
      </c>
      <c r="AG5" s="16" t="s">
        <v>0</v>
      </c>
      <c r="AH5" s="21">
        <f>'[1]REZULTATI '!AN55</f>
        <v>0</v>
      </c>
      <c r="AI5" s="17">
        <f>'[1]REZULTATI '!AN58</f>
        <v>3</v>
      </c>
      <c r="AJ5" s="16" t="s">
        <v>0</v>
      </c>
      <c r="AK5" s="21">
        <f>'[1]REZULTATI '!AP58</f>
        <v>0</v>
      </c>
      <c r="AL5" s="17">
        <f>'[1]REZULTATI '!AP68</f>
        <v>3</v>
      </c>
      <c r="AM5" s="16" t="s">
        <v>0</v>
      </c>
      <c r="AN5" s="21">
        <f>'[1]REZULTATI '!AN68</f>
        <v>1</v>
      </c>
      <c r="AO5" s="17">
        <f>'[1]REZULTATI '!AN3</f>
        <v>0</v>
      </c>
      <c r="AP5" s="16" t="s">
        <v>0</v>
      </c>
      <c r="AQ5" s="15">
        <f>'[1]REZULTATI '!AP3</f>
        <v>0</v>
      </c>
      <c r="AR5" s="103"/>
      <c r="AS5" s="96"/>
      <c r="AT5" s="96"/>
      <c r="AU5" s="57"/>
      <c r="AV5" s="59"/>
      <c r="AW5" s="66"/>
      <c r="AX5" s="77"/>
      <c r="AY5" s="68"/>
      <c r="AZ5" s="73"/>
      <c r="BA5" s="14">
        <f>AZ4</f>
        <v>1</v>
      </c>
      <c r="BB5" s="35"/>
      <c r="BC5" s="55"/>
      <c r="BD5" s="13" t="b">
        <f>IF(H5&gt;J5,1,IF(H5&lt;J5,0))</f>
        <v>0</v>
      </c>
      <c r="BE5" s="13" t="b">
        <f>IF(K5&gt;M5,1,IF(K5&lt;M5,0))</f>
        <v>0</v>
      </c>
      <c r="BF5" s="13" t="b">
        <f>IF(N5&gt;P5,1,IF(N5&lt;P5,0))</f>
        <v>0</v>
      </c>
      <c r="BG5" s="13" t="b">
        <f>IF(Q5&gt;S5,1,IF(Q5&lt;S5,0))</f>
        <v>0</v>
      </c>
      <c r="BH5" s="13">
        <f>IF(T5&gt;V5,1,IF(T5&lt;V5,0))</f>
        <v>1</v>
      </c>
      <c r="BI5" s="13" t="b">
        <f>IF(W5&gt;Y5,1,IF(W5&lt;Y5,0))</f>
        <v>0</v>
      </c>
      <c r="BJ5" s="13" t="b">
        <f>IF(Z5&gt;AB5,1,IF(Z5&lt;AB5,0))</f>
        <v>0</v>
      </c>
      <c r="BK5" s="13">
        <f>IF(AC5&gt;AE5,1,IF(AC5&lt;AE5,0))</f>
        <v>1</v>
      </c>
      <c r="BL5" s="13">
        <f>IF(AF5&gt;AH5,1,IF(AF5&lt;AH5,0))</f>
        <v>1</v>
      </c>
      <c r="BM5" s="13">
        <f>IF(AI5&gt;AK5,1,IF(AI5&lt;AK5,0))</f>
        <v>1</v>
      </c>
      <c r="BN5" s="13">
        <f>IF(AL5&gt;AN5,1,IF(AL5&lt;AN5,0))</f>
        <v>1</v>
      </c>
      <c r="BO5" s="13" t="b">
        <f>IF(AO5&gt;AQ5,1,IF(AO5&lt;AQ5,0))</f>
        <v>0</v>
      </c>
    </row>
    <row r="6" spans="1:69" ht="21" hidden="1" customHeight="1">
      <c r="A6" s="106">
        <v>2</v>
      </c>
      <c r="B6" s="86" t="e">
        <f>[1]ŽDRIJEB!F7</f>
        <v>#N/A</v>
      </c>
      <c r="C6" s="87" t="e">
        <f>[1]ŽDRIJEB!G7</f>
        <v>#N/A</v>
      </c>
      <c r="D6" s="87"/>
      <c r="E6" s="87"/>
      <c r="F6" s="87"/>
      <c r="G6" s="88"/>
      <c r="H6" s="89" t="str">
        <f>'[1]REZULTATI '!AU14</f>
        <v>,,,,</v>
      </c>
      <c r="I6" s="90"/>
      <c r="J6" s="90"/>
      <c r="K6" s="29"/>
      <c r="L6" s="28"/>
      <c r="M6" s="27"/>
      <c r="N6" s="91" t="str">
        <f>'[1]REZULTATI '!AS26</f>
        <v>,,,,</v>
      </c>
      <c r="O6" s="90"/>
      <c r="P6" s="92"/>
      <c r="Q6" s="91" t="str">
        <f>'[1]REZULTATI '!AU28</f>
        <v>,,,,</v>
      </c>
      <c r="R6" s="90"/>
      <c r="S6" s="92"/>
      <c r="T6" s="91" t="str">
        <f>'[1]REZULTATI '!AS37</f>
        <v>,,,,</v>
      </c>
      <c r="U6" s="90"/>
      <c r="V6" s="92"/>
      <c r="W6" s="91" t="str">
        <f>'[1]REZULTATI '!AU41</f>
        <v>,,,,</v>
      </c>
      <c r="X6" s="90"/>
      <c r="Y6" s="92"/>
      <c r="Z6" s="91" t="str">
        <f>'[1]REZULTATI '!AS48</f>
        <v>,,,,</v>
      </c>
      <c r="AA6" s="90"/>
      <c r="AB6" s="92"/>
      <c r="AC6" s="91" t="str">
        <f>'[1]REZULTATI '!AU54</f>
        <v>,,,,</v>
      </c>
      <c r="AD6" s="90"/>
      <c r="AE6" s="92"/>
      <c r="AF6" s="91" t="str">
        <f>'[1]REZULTATI '!AS59</f>
        <v>,,,,</v>
      </c>
      <c r="AG6" s="90"/>
      <c r="AH6" s="92"/>
      <c r="AI6" s="91" t="str">
        <f>'[1]REZULTATI '!AU67</f>
        <v>,,,,</v>
      </c>
      <c r="AJ6" s="90"/>
      <c r="AK6" s="92"/>
      <c r="AL6" s="91" t="str">
        <f>'[1]REZULTATI '!AS4</f>
        <v>,,,,</v>
      </c>
      <c r="AM6" s="90"/>
      <c r="AN6" s="92"/>
      <c r="AO6" s="91" t="str">
        <f>'[1]REZULTATI '!AS15</f>
        <v>,,,,</v>
      </c>
      <c r="AP6" s="90"/>
      <c r="AQ6" s="93"/>
      <c r="AR6" s="104">
        <f>BD7+BE7+BF7+BG7+BH7+BI7+BJ7+BK7+BL7+BM7+BN7+BO7</f>
        <v>0</v>
      </c>
      <c r="AS6" s="97" t="s">
        <v>0</v>
      </c>
      <c r="AT6" s="100">
        <f>BD6+BE6+BF6+BG6+BH6+BI6+BJ6+BK6+BL6+BM6+BN6+BO6</f>
        <v>0</v>
      </c>
      <c r="AU6" s="61">
        <f>H7+K7+N7+Q7+T7+W7+Z7+AC7+AF7+AO7+AI7+AL7</f>
        <v>0</v>
      </c>
      <c r="AV6" s="60" t="s">
        <v>0</v>
      </c>
      <c r="AW6" s="67">
        <f>J7+M7+P7+S7+V7+Y7+AB7+AE7+AH7+AQ7+AK7+AN7</f>
        <v>0</v>
      </c>
      <c r="AX6" s="70">
        <f ca="1">SUMIF('[1]REZULTATI '!$CG$3:$CH$134,C6,'[1]REZULTATI '!$CH$3:$CH$134)</f>
        <v>0</v>
      </c>
      <c r="AY6" s="66">
        <f>AR6*2+AT6</f>
        <v>0</v>
      </c>
      <c r="AZ6" s="72">
        <f>RANK(AY6,$AY$4:$AY$24)</f>
        <v>7</v>
      </c>
      <c r="BA6" s="26"/>
      <c r="BB6" s="30"/>
      <c r="BC6" s="54">
        <v>2</v>
      </c>
      <c r="BD6" s="25" t="b">
        <f t="shared" ref="BD6:BO6" si="1">IF(BD7=1,0,IF(BD7=0,1))</f>
        <v>0</v>
      </c>
      <c r="BE6" s="25" t="b">
        <f t="shared" si="1"/>
        <v>0</v>
      </c>
      <c r="BF6" s="25" t="b">
        <f t="shared" si="1"/>
        <v>0</v>
      </c>
      <c r="BG6" s="25" t="b">
        <f t="shared" si="1"/>
        <v>0</v>
      </c>
      <c r="BH6" s="25" t="b">
        <f t="shared" si="1"/>
        <v>0</v>
      </c>
      <c r="BI6" s="25" t="b">
        <f t="shared" si="1"/>
        <v>0</v>
      </c>
      <c r="BJ6" s="25" t="b">
        <f t="shared" si="1"/>
        <v>0</v>
      </c>
      <c r="BK6" s="25" t="b">
        <f t="shared" si="1"/>
        <v>0</v>
      </c>
      <c r="BL6" s="25" t="b">
        <f t="shared" si="1"/>
        <v>0</v>
      </c>
      <c r="BM6" s="25" t="b">
        <f t="shared" si="1"/>
        <v>0</v>
      </c>
      <c r="BN6" s="25" t="b">
        <f t="shared" si="1"/>
        <v>0</v>
      </c>
      <c r="BO6" s="25" t="b">
        <f t="shared" si="1"/>
        <v>0</v>
      </c>
    </row>
    <row r="7" spans="1:69" ht="21" hidden="1" customHeight="1">
      <c r="A7" s="107"/>
      <c r="B7" s="84"/>
      <c r="C7" s="74" t="e">
        <f>[1]ŽDRIJEB!H7</f>
        <v>#N/A</v>
      </c>
      <c r="D7" s="74"/>
      <c r="E7" s="74"/>
      <c r="F7" s="74"/>
      <c r="G7" s="75"/>
      <c r="H7" s="24">
        <f>'[1]REZULTATI '!AP14</f>
        <v>0</v>
      </c>
      <c r="I7" s="23" t="s">
        <v>0</v>
      </c>
      <c r="J7" s="22">
        <f>'[1]REZULTATI '!AN14</f>
        <v>0</v>
      </c>
      <c r="K7" s="20"/>
      <c r="L7" s="34"/>
      <c r="M7" s="33"/>
      <c r="N7" s="17">
        <f>'[1]REZULTATI '!AN26</f>
        <v>0</v>
      </c>
      <c r="O7" s="16" t="s">
        <v>0</v>
      </c>
      <c r="P7" s="22">
        <f>'[1]REZULTATI '!AP26</f>
        <v>0</v>
      </c>
      <c r="Q7" s="17">
        <f>'[1]REZULTATI '!AP28</f>
        <v>0</v>
      </c>
      <c r="R7" s="16" t="s">
        <v>0</v>
      </c>
      <c r="S7" s="21">
        <f>'[1]REZULTATI '!AN28</f>
        <v>0</v>
      </c>
      <c r="T7" s="17">
        <f>'[1]REZULTATI '!AN37</f>
        <v>0</v>
      </c>
      <c r="U7" s="16" t="s">
        <v>0</v>
      </c>
      <c r="V7" s="21">
        <f>'[1]REZULTATI '!AP37</f>
        <v>0</v>
      </c>
      <c r="W7" s="17">
        <f>'[1]REZULTATI '!AP41</f>
        <v>0</v>
      </c>
      <c r="X7" s="16" t="s">
        <v>0</v>
      </c>
      <c r="Y7" s="21">
        <f>'[1]REZULTATI '!AN41</f>
        <v>0</v>
      </c>
      <c r="Z7" s="17">
        <f>'[1]REZULTATI '!AN48</f>
        <v>0</v>
      </c>
      <c r="AA7" s="16" t="s">
        <v>0</v>
      </c>
      <c r="AB7" s="21">
        <f>'[1]REZULTATI '!AP48</f>
        <v>0</v>
      </c>
      <c r="AC7" s="17">
        <f>'[1]REZULTATI '!AP54</f>
        <v>0</v>
      </c>
      <c r="AD7" s="16" t="s">
        <v>0</v>
      </c>
      <c r="AE7" s="21">
        <f>'[1]REZULTATI '!AN54</f>
        <v>0</v>
      </c>
      <c r="AF7" s="17">
        <f>'[1]REZULTATI '!AN59</f>
        <v>0</v>
      </c>
      <c r="AG7" s="16" t="s">
        <v>0</v>
      </c>
      <c r="AH7" s="21">
        <f>'[1]REZULTATI '!AP59</f>
        <v>0</v>
      </c>
      <c r="AI7" s="17">
        <f>'[1]REZULTATI '!AP67</f>
        <v>0</v>
      </c>
      <c r="AJ7" s="16" t="s">
        <v>0</v>
      </c>
      <c r="AK7" s="21">
        <f>'[1]REZULTATI '!AN67</f>
        <v>0</v>
      </c>
      <c r="AL7" s="17">
        <f>'[1]REZULTATI '!AN4</f>
        <v>0</v>
      </c>
      <c r="AM7" s="16" t="s">
        <v>0</v>
      </c>
      <c r="AN7" s="21">
        <f>'[1]REZULTATI '!AP4</f>
        <v>0</v>
      </c>
      <c r="AO7" s="17">
        <f>'[1]REZULTATI '!AN15</f>
        <v>0</v>
      </c>
      <c r="AP7" s="16" t="s">
        <v>0</v>
      </c>
      <c r="AQ7" s="15">
        <f>'[1]REZULTATI '!AP15</f>
        <v>0</v>
      </c>
      <c r="AR7" s="105"/>
      <c r="AS7" s="98"/>
      <c r="AT7" s="101"/>
      <c r="AU7" s="57"/>
      <c r="AV7" s="59"/>
      <c r="AW7" s="66"/>
      <c r="AX7" s="71"/>
      <c r="AY7" s="68"/>
      <c r="AZ7" s="73"/>
      <c r="BA7" s="14">
        <f>AZ6</f>
        <v>7</v>
      </c>
      <c r="BB7" s="30"/>
      <c r="BC7" s="55"/>
      <c r="BD7" s="13" t="b">
        <f>IF(H7&gt;J7,1,IF(H7&lt;J7,0))</f>
        <v>0</v>
      </c>
      <c r="BE7" s="13" t="b">
        <f>IF(K7&gt;M7,1,IF(K7&lt;M7,0))</f>
        <v>0</v>
      </c>
      <c r="BF7" s="13" t="b">
        <f>IF(N7&gt;P7,1,IF(N7&lt;P7,0))</f>
        <v>0</v>
      </c>
      <c r="BG7" s="13" t="b">
        <f>IF(Q7&gt;S7,1,IF(Q7&lt;S7,0))</f>
        <v>0</v>
      </c>
      <c r="BH7" s="13" t="b">
        <f>IF(T7&gt;V7,1,IF(T7&lt;V7,0))</f>
        <v>0</v>
      </c>
      <c r="BI7" s="13" t="b">
        <f>IF(W7&gt;Y7,1,IF(W7&lt;Y7,0))</f>
        <v>0</v>
      </c>
      <c r="BJ7" s="13" t="b">
        <f>IF(Z7&gt;AB7,1,IF(Z7&lt;AB7,0))</f>
        <v>0</v>
      </c>
      <c r="BK7" s="13" t="b">
        <f>IF(AC7&gt;AE7,1,IF(AC7&lt;AE7,0))</f>
        <v>0</v>
      </c>
      <c r="BL7" s="13" t="b">
        <f>IF(AF7&gt;AH7,1,IF(AF7&lt;AH7,0))</f>
        <v>0</v>
      </c>
      <c r="BM7" s="13" t="b">
        <f>IF(AI7&gt;AK7,1,IF(AI7&lt;AK7,0))</f>
        <v>0</v>
      </c>
      <c r="BN7" s="13" t="b">
        <f>IF(AL7&gt;AN7,1,IF(AL7&lt;AN7,0))</f>
        <v>0</v>
      </c>
      <c r="BO7" s="13" t="b">
        <f>IF(AO7&gt;AQ7,1,IF(AO7&lt;AQ7,0))</f>
        <v>0</v>
      </c>
    </row>
    <row r="8" spans="1:69" ht="21" hidden="1" customHeight="1">
      <c r="A8" s="106">
        <v>3</v>
      </c>
      <c r="B8" s="86" t="e">
        <f>[1]ŽDRIJEB!F8</f>
        <v>#N/A</v>
      </c>
      <c r="C8" s="87" t="e">
        <f>[1]ŽDRIJEB!G8</f>
        <v>#N/A</v>
      </c>
      <c r="D8" s="87"/>
      <c r="E8" s="87"/>
      <c r="F8" s="87"/>
      <c r="G8" s="88"/>
      <c r="H8" s="89" t="str">
        <f>'[1]REZULTATI '!AS16</f>
        <v>,,,,</v>
      </c>
      <c r="I8" s="90"/>
      <c r="J8" s="92"/>
      <c r="K8" s="91" t="str">
        <f>'[1]REZULTATI '!AU26</f>
        <v>,,,,</v>
      </c>
      <c r="L8" s="90"/>
      <c r="M8" s="92"/>
      <c r="N8" s="29"/>
      <c r="O8" s="28"/>
      <c r="P8" s="27"/>
      <c r="Q8" s="91" t="str">
        <f>'[1]REZULTATI '!AS38</f>
        <v>,,,,</v>
      </c>
      <c r="R8" s="90"/>
      <c r="S8" s="92"/>
      <c r="T8" s="91" t="str">
        <f>'[1]REZULTATI '!AU40</f>
        <v>,,,,</v>
      </c>
      <c r="U8" s="90"/>
      <c r="V8" s="92"/>
      <c r="W8" s="91" t="str">
        <f>'[1]REZULTATI '!AS49</f>
        <v>,,,,</v>
      </c>
      <c r="X8" s="90"/>
      <c r="Y8" s="92"/>
      <c r="Z8" s="91" t="str">
        <f>'[1]REZULTATI '!AU53</f>
        <v>,,,,</v>
      </c>
      <c r="AA8" s="90"/>
      <c r="AB8" s="92"/>
      <c r="AC8" s="91" t="str">
        <f>'[1]REZULTATI '!AS60</f>
        <v>,,,,</v>
      </c>
      <c r="AD8" s="90"/>
      <c r="AE8" s="92"/>
      <c r="AF8" s="91" t="str">
        <f>'[1]REZULTATI '!AU66</f>
        <v>,,,,</v>
      </c>
      <c r="AG8" s="99"/>
      <c r="AH8" s="92"/>
      <c r="AI8" s="91" t="str">
        <f>'[1]REZULTATI '!AS5</f>
        <v>,,,,</v>
      </c>
      <c r="AJ8" s="99"/>
      <c r="AK8" s="92"/>
      <c r="AL8" s="91" t="str">
        <f>'[1]REZULTATI '!AU13</f>
        <v>,,,,</v>
      </c>
      <c r="AM8" s="99"/>
      <c r="AN8" s="92"/>
      <c r="AO8" s="91" t="str">
        <f>'[1]REZULTATI '!AS27</f>
        <v>,,,,</v>
      </c>
      <c r="AP8" s="90"/>
      <c r="AQ8" s="93"/>
      <c r="AR8" s="104">
        <f>BD9+BE9+BF9+BG9+BH9+BI9+BJ9+BK9+BL9+BM9+BN9+BO9</f>
        <v>0</v>
      </c>
      <c r="AS8" s="97" t="s">
        <v>0</v>
      </c>
      <c r="AT8" s="100">
        <f>BD8+BE8+BF8+BG8+BH8+BI8+BJ8+BK8+BL8+BM8+BN8+BO8</f>
        <v>0</v>
      </c>
      <c r="AU8" s="61">
        <f>H9+K9+N9+Q9+T9+W9+Z9+AC9+AF9+AO9+AI9+AL9</f>
        <v>0</v>
      </c>
      <c r="AV8" s="60" t="s">
        <v>0</v>
      </c>
      <c r="AW8" s="67">
        <f>J9+M9+P9+S9+V9+Y9+AB9+AE9+AH9+AQ9+AK9+AN9</f>
        <v>0</v>
      </c>
      <c r="AX8" s="76">
        <f ca="1">SUMIF('[1]REZULTATI '!$CG$3:$CH$134,C8,'[1]REZULTATI '!$CH$3:$CH$134)</f>
        <v>0</v>
      </c>
      <c r="AY8" s="66">
        <f>AR8*2+AT8</f>
        <v>0</v>
      </c>
      <c r="AZ8" s="72">
        <f>RANK(AY8,$AY$4:$AY$24)</f>
        <v>7</v>
      </c>
      <c r="BA8" s="26"/>
      <c r="BB8" s="30"/>
      <c r="BC8" s="54">
        <v>3</v>
      </c>
      <c r="BD8" s="25" t="b">
        <f t="shared" ref="BD8:BO8" si="2">IF(BD9=1,0,IF(BD9=0,1))</f>
        <v>0</v>
      </c>
      <c r="BE8" s="25" t="b">
        <f t="shared" si="2"/>
        <v>0</v>
      </c>
      <c r="BF8" s="25" t="b">
        <f t="shared" si="2"/>
        <v>0</v>
      </c>
      <c r="BG8" s="25" t="b">
        <f t="shared" si="2"/>
        <v>0</v>
      </c>
      <c r="BH8" s="25" t="b">
        <f t="shared" si="2"/>
        <v>0</v>
      </c>
      <c r="BI8" s="25" t="b">
        <f t="shared" si="2"/>
        <v>0</v>
      </c>
      <c r="BJ8" s="25" t="b">
        <f t="shared" si="2"/>
        <v>0</v>
      </c>
      <c r="BK8" s="25" t="b">
        <f t="shared" si="2"/>
        <v>0</v>
      </c>
      <c r="BL8" s="25" t="b">
        <f t="shared" si="2"/>
        <v>0</v>
      </c>
      <c r="BM8" s="25" t="b">
        <f t="shared" si="2"/>
        <v>0</v>
      </c>
      <c r="BN8" s="25" t="b">
        <f t="shared" si="2"/>
        <v>0</v>
      </c>
      <c r="BO8" s="25" t="b">
        <f t="shared" si="2"/>
        <v>0</v>
      </c>
    </row>
    <row r="9" spans="1:69" ht="21" hidden="1" customHeight="1">
      <c r="A9" s="107"/>
      <c r="B9" s="84"/>
      <c r="C9" s="74" t="e">
        <f>[1]ŽDRIJEB!H8</f>
        <v>#N/A</v>
      </c>
      <c r="D9" s="74"/>
      <c r="E9" s="74"/>
      <c r="F9" s="74"/>
      <c r="G9" s="75"/>
      <c r="H9" s="24">
        <f>'[1]REZULTATI '!AN16</f>
        <v>0</v>
      </c>
      <c r="I9" s="23" t="s">
        <v>0</v>
      </c>
      <c r="J9" s="22">
        <f>'[1]REZULTATI '!AP16</f>
        <v>0</v>
      </c>
      <c r="K9" s="17">
        <f>'[1]REZULTATI '!AP26</f>
        <v>0</v>
      </c>
      <c r="L9" s="32" t="s">
        <v>0</v>
      </c>
      <c r="M9" s="31">
        <f>'[1]REZULTATI '!AN26</f>
        <v>0</v>
      </c>
      <c r="N9" s="20"/>
      <c r="O9" s="19"/>
      <c r="P9" s="18"/>
      <c r="Q9" s="17">
        <f>'[1]REZULTATI '!AN38</f>
        <v>0</v>
      </c>
      <c r="R9" s="16" t="s">
        <v>0</v>
      </c>
      <c r="S9" s="21">
        <f>'[1]REZULTATI '!AP38</f>
        <v>0</v>
      </c>
      <c r="T9" s="17">
        <f>'[1]REZULTATI '!AP40</f>
        <v>0</v>
      </c>
      <c r="U9" s="16" t="s">
        <v>0</v>
      </c>
      <c r="V9" s="21">
        <f>'[1]REZULTATI '!AN40</f>
        <v>0</v>
      </c>
      <c r="W9" s="17">
        <f>'[1]REZULTATI '!AN49</f>
        <v>0</v>
      </c>
      <c r="X9" s="16" t="s">
        <v>0</v>
      </c>
      <c r="Y9" s="21">
        <f>'[1]REZULTATI '!AP49</f>
        <v>0</v>
      </c>
      <c r="Z9" s="17">
        <f>'[1]REZULTATI '!AP53</f>
        <v>0</v>
      </c>
      <c r="AA9" s="16" t="s">
        <v>0</v>
      </c>
      <c r="AB9" s="21">
        <f>'[1]REZULTATI '!AN53</f>
        <v>0</v>
      </c>
      <c r="AC9" s="17">
        <f>'[1]REZULTATI '!AN60</f>
        <v>0</v>
      </c>
      <c r="AD9" s="16" t="s">
        <v>0</v>
      </c>
      <c r="AE9" s="21">
        <f>'[1]REZULTATI '!AP60</f>
        <v>0</v>
      </c>
      <c r="AF9" s="17">
        <f>'[1]REZULTATI '!AP66</f>
        <v>0</v>
      </c>
      <c r="AG9" s="16" t="s">
        <v>0</v>
      </c>
      <c r="AH9" s="21">
        <f>'[1]REZULTATI '!AN66</f>
        <v>0</v>
      </c>
      <c r="AI9" s="17">
        <f>'[1]REZULTATI '!AN5</f>
        <v>0</v>
      </c>
      <c r="AJ9" s="16" t="s">
        <v>0</v>
      </c>
      <c r="AK9" s="21">
        <f>'[1]REZULTATI '!AP5</f>
        <v>0</v>
      </c>
      <c r="AL9" s="17">
        <f>'[1]REZULTATI '!AP13</f>
        <v>0</v>
      </c>
      <c r="AM9" s="16" t="s">
        <v>0</v>
      </c>
      <c r="AN9" s="21">
        <f>'[1]REZULTATI '!AN13</f>
        <v>0</v>
      </c>
      <c r="AO9" s="17">
        <f>'[1]REZULTATI '!AN27</f>
        <v>0</v>
      </c>
      <c r="AP9" s="16" t="s">
        <v>0</v>
      </c>
      <c r="AQ9" s="15">
        <f>'[1]REZULTATI '!AP27</f>
        <v>0</v>
      </c>
      <c r="AR9" s="105"/>
      <c r="AS9" s="98"/>
      <c r="AT9" s="101"/>
      <c r="AU9" s="57"/>
      <c r="AV9" s="59"/>
      <c r="AW9" s="66"/>
      <c r="AX9" s="77"/>
      <c r="AY9" s="68"/>
      <c r="AZ9" s="73"/>
      <c r="BA9" s="14">
        <f>AZ8</f>
        <v>7</v>
      </c>
      <c r="BB9" s="30"/>
      <c r="BC9" s="55"/>
      <c r="BD9" s="13" t="b">
        <f>IF(H9&gt;J9,1,IF(H9&lt;J9,0))</f>
        <v>0</v>
      </c>
      <c r="BE9" s="13" t="b">
        <f>IF(K9&gt;M9,1,IF(K9&lt;M9,0))</f>
        <v>0</v>
      </c>
      <c r="BF9" s="13" t="b">
        <f>IF(N9&gt;P9,1,IF(N9&lt;P9,0))</f>
        <v>0</v>
      </c>
      <c r="BG9" s="13" t="b">
        <f>IF(Q9&gt;S9,1,IF(Q9&lt;S9,0))</f>
        <v>0</v>
      </c>
      <c r="BH9" s="13" t="b">
        <f>IF(T9&gt;V9,1,IF(T9&lt;V9,0))</f>
        <v>0</v>
      </c>
      <c r="BI9" s="13" t="b">
        <f>IF(W9&gt;Y9,1,IF(W9&lt;Y9,0))</f>
        <v>0</v>
      </c>
      <c r="BJ9" s="13" t="b">
        <f>IF(Z9&gt;AB9,1,IF(Z9&lt;AB9,0))</f>
        <v>0</v>
      </c>
      <c r="BK9" s="13" t="b">
        <f>IF(AC9&gt;AE9,1,IF(AC9&lt;AE9,0))</f>
        <v>0</v>
      </c>
      <c r="BL9" s="13" t="b">
        <f>IF(AF9&gt;AH9,1,IF(AF9&lt;AH9,0))</f>
        <v>0</v>
      </c>
      <c r="BM9" s="13" t="b">
        <f>IF(AI9&gt;AK9,1,IF(AI9&lt;AK9,0))</f>
        <v>0</v>
      </c>
      <c r="BN9" s="13" t="b">
        <f>IF(AL9&gt;AN9,1,IF(AL9&lt;AN9,0))</f>
        <v>0</v>
      </c>
      <c r="BO9" s="13" t="b">
        <f>IF(AO9&gt;AQ9,1,IF(AO9&lt;AQ9,0))</f>
        <v>0</v>
      </c>
    </row>
    <row r="10" spans="1:69" ht="21" hidden="1" customHeight="1">
      <c r="A10" s="106">
        <v>4</v>
      </c>
      <c r="B10" s="86" t="e">
        <f>[1]ŽDRIJEB!F9</f>
        <v>#N/A</v>
      </c>
      <c r="C10" s="87" t="e">
        <f>[1]ŽDRIJEB!G9</f>
        <v>#N/A</v>
      </c>
      <c r="D10" s="87"/>
      <c r="E10" s="87"/>
      <c r="F10" s="87"/>
      <c r="G10" s="88"/>
      <c r="H10" s="89" t="str">
        <f>'[1]REZULTATI '!AU25</f>
        <v>,,,,</v>
      </c>
      <c r="I10" s="90"/>
      <c r="J10" s="92"/>
      <c r="K10" s="91" t="str">
        <f>'[1]REZULTATI '!AS28</f>
        <v>,,,,</v>
      </c>
      <c r="L10" s="90"/>
      <c r="M10" s="92"/>
      <c r="N10" s="91" t="str">
        <f>'[1]REZULTATI '!AU38</f>
        <v>,,,,</v>
      </c>
      <c r="O10" s="90"/>
      <c r="P10" s="92"/>
      <c r="Q10" s="29"/>
      <c r="R10" s="28"/>
      <c r="S10" s="27"/>
      <c r="T10" s="91" t="str">
        <f>'[1]REZULTATI '!AS50</f>
        <v>,,,,</v>
      </c>
      <c r="U10" s="90"/>
      <c r="V10" s="92"/>
      <c r="W10" s="91" t="str">
        <f>'[1]REZULTATI '!AU52</f>
        <v>,,,,</v>
      </c>
      <c r="X10" s="90"/>
      <c r="Y10" s="92"/>
      <c r="Z10" s="91" t="str">
        <f>'[1]REZULTATI '!AS61</f>
        <v>,,,,</v>
      </c>
      <c r="AA10" s="90"/>
      <c r="AB10" s="92"/>
      <c r="AC10" s="91" t="str">
        <f>'[1]REZULTATI '!AU65</f>
        <v>,,,,</v>
      </c>
      <c r="AD10" s="90"/>
      <c r="AE10" s="92"/>
      <c r="AF10" s="91" t="str">
        <f>'[1]REZULTATI '!AS6</f>
        <v>,,,,</v>
      </c>
      <c r="AG10" s="90"/>
      <c r="AH10" s="92"/>
      <c r="AI10" s="91" t="str">
        <f>'[1]REZULTATI '!AU12</f>
        <v>,,,,</v>
      </c>
      <c r="AJ10" s="90"/>
      <c r="AK10" s="92"/>
      <c r="AL10" s="91" t="str">
        <f>'[1]REZULTATI '!AS17</f>
        <v>,,,,</v>
      </c>
      <c r="AM10" s="90"/>
      <c r="AN10" s="92"/>
      <c r="AO10" s="91" t="str">
        <f>'[1]REZULTATI '!AS39</f>
        <v>,,,,</v>
      </c>
      <c r="AP10" s="90"/>
      <c r="AQ10" s="93"/>
      <c r="AR10" s="104">
        <f>BD11+BE11+BF11+BG11+BH11+BI11+BJ11+BK11+BL11+BM11+BN11+BO11</f>
        <v>0</v>
      </c>
      <c r="AS10" s="97" t="s">
        <v>0</v>
      </c>
      <c r="AT10" s="100">
        <f>BD10+BE10+BF10+BG10+BH10+BI10+BJ10+BK10+BL10+BM10+BN10+BO10</f>
        <v>0</v>
      </c>
      <c r="AU10" s="61">
        <f>H11+K11+N11+Q11+T11+W11+Z11+AC11+AF11+AO11+AI11+AL11</f>
        <v>0</v>
      </c>
      <c r="AV10" s="60" t="s">
        <v>0</v>
      </c>
      <c r="AW10" s="67">
        <f>J11+M11+P11+S11+V11+Y11+AB11+AE11+AH11+AQ11+AK11+AN11</f>
        <v>0</v>
      </c>
      <c r="AX10" s="70">
        <f ca="1">SUMIF('[1]REZULTATI '!$CG$3:$CH$134,C10,'[1]REZULTATI '!$CH$3:$CH$134)</f>
        <v>0</v>
      </c>
      <c r="AY10" s="66">
        <f>AR10*2+AT10</f>
        <v>0</v>
      </c>
      <c r="AZ10" s="72">
        <f>RANK(AY10,$AY$4:$AY$24)</f>
        <v>7</v>
      </c>
      <c r="BA10" s="26"/>
      <c r="BB10" s="30"/>
      <c r="BC10" s="54">
        <v>4</v>
      </c>
      <c r="BD10" s="25" t="b">
        <f t="shared" ref="BD10:BO10" si="3">IF(BD11=1,0,IF(BD11=0,1))</f>
        <v>0</v>
      </c>
      <c r="BE10" s="25" t="b">
        <f t="shared" si="3"/>
        <v>0</v>
      </c>
      <c r="BF10" s="25" t="b">
        <f t="shared" si="3"/>
        <v>0</v>
      </c>
      <c r="BG10" s="25" t="b">
        <f t="shared" si="3"/>
        <v>0</v>
      </c>
      <c r="BH10" s="25" t="b">
        <f t="shared" si="3"/>
        <v>0</v>
      </c>
      <c r="BI10" s="25" t="b">
        <f t="shared" si="3"/>
        <v>0</v>
      </c>
      <c r="BJ10" s="25" t="b">
        <f t="shared" si="3"/>
        <v>0</v>
      </c>
      <c r="BK10" s="25" t="b">
        <f t="shared" si="3"/>
        <v>0</v>
      </c>
      <c r="BL10" s="25" t="b">
        <f t="shared" si="3"/>
        <v>0</v>
      </c>
      <c r="BM10" s="25" t="b">
        <f t="shared" si="3"/>
        <v>0</v>
      </c>
      <c r="BN10" s="25" t="b">
        <f t="shared" si="3"/>
        <v>0</v>
      </c>
      <c r="BO10" s="25" t="b">
        <f t="shared" si="3"/>
        <v>0</v>
      </c>
    </row>
    <row r="11" spans="1:69" ht="21" hidden="1" customHeight="1">
      <c r="A11" s="107"/>
      <c r="B11" s="84"/>
      <c r="C11" s="74" t="e">
        <f>[1]ŽDRIJEB!H9</f>
        <v>#N/A</v>
      </c>
      <c r="D11" s="74"/>
      <c r="E11" s="74"/>
      <c r="F11" s="74"/>
      <c r="G11" s="75"/>
      <c r="H11" s="24">
        <f>'[1]REZULTATI '!AP25</f>
        <v>0</v>
      </c>
      <c r="I11" s="23" t="s">
        <v>0</v>
      </c>
      <c r="J11" s="22">
        <f>'[1]REZULTATI '!AN25</f>
        <v>0</v>
      </c>
      <c r="K11" s="17">
        <f>'[1]REZULTATI '!AN28</f>
        <v>0</v>
      </c>
      <c r="L11" s="32" t="s">
        <v>0</v>
      </c>
      <c r="M11" s="31">
        <f>'[1]REZULTATI '!AP28</f>
        <v>0</v>
      </c>
      <c r="N11" s="17">
        <f>'[1]REZULTATI '!AP38</f>
        <v>0</v>
      </c>
      <c r="O11" s="16" t="s">
        <v>0</v>
      </c>
      <c r="P11" s="22">
        <f>'[1]REZULTATI '!AN38</f>
        <v>0</v>
      </c>
      <c r="Q11" s="20"/>
      <c r="R11" s="19"/>
      <c r="S11" s="18"/>
      <c r="T11" s="17">
        <f>'[1]REZULTATI '!AN50</f>
        <v>0</v>
      </c>
      <c r="U11" s="16" t="s">
        <v>0</v>
      </c>
      <c r="V11" s="21">
        <f>'[1]REZULTATI '!AP50</f>
        <v>0</v>
      </c>
      <c r="W11" s="17">
        <f>'[1]REZULTATI '!AP52</f>
        <v>0</v>
      </c>
      <c r="X11" s="16" t="s">
        <v>0</v>
      </c>
      <c r="Y11" s="21">
        <f>'[1]REZULTATI '!AN52</f>
        <v>0</v>
      </c>
      <c r="Z11" s="17">
        <f>'[1]REZULTATI '!AN61</f>
        <v>0</v>
      </c>
      <c r="AA11" s="16" t="s">
        <v>0</v>
      </c>
      <c r="AB11" s="21">
        <f>'[1]REZULTATI '!AP61</f>
        <v>0</v>
      </c>
      <c r="AC11" s="17">
        <f>'[1]REZULTATI '!AP65</f>
        <v>0</v>
      </c>
      <c r="AD11" s="16" t="s">
        <v>0</v>
      </c>
      <c r="AE11" s="21">
        <f>'[1]REZULTATI '!AN65</f>
        <v>0</v>
      </c>
      <c r="AF11" s="17">
        <f>'[1]REZULTATI '!AN6</f>
        <v>0</v>
      </c>
      <c r="AG11" s="16" t="s">
        <v>0</v>
      </c>
      <c r="AH11" s="21">
        <f>'[1]REZULTATI '!AP6</f>
        <v>0</v>
      </c>
      <c r="AI11" s="17">
        <f>'[1]REZULTATI '!AP12</f>
        <v>0</v>
      </c>
      <c r="AJ11" s="16" t="s">
        <v>0</v>
      </c>
      <c r="AK11" s="21">
        <f>'[1]REZULTATI '!AN12</f>
        <v>0</v>
      </c>
      <c r="AL11" s="17">
        <f>'[1]REZULTATI '!AN17</f>
        <v>0</v>
      </c>
      <c r="AM11" s="16" t="s">
        <v>0</v>
      </c>
      <c r="AN11" s="21">
        <f>'[1]REZULTATI '!AP17</f>
        <v>0</v>
      </c>
      <c r="AO11" s="17">
        <f>'[1]REZULTATI '!AN39</f>
        <v>0</v>
      </c>
      <c r="AP11" s="16" t="s">
        <v>0</v>
      </c>
      <c r="AQ11" s="15">
        <f>'[1]REZULTATI '!AP39</f>
        <v>0</v>
      </c>
      <c r="AR11" s="105"/>
      <c r="AS11" s="98"/>
      <c r="AT11" s="101"/>
      <c r="AU11" s="57"/>
      <c r="AV11" s="59"/>
      <c r="AW11" s="66"/>
      <c r="AX11" s="71"/>
      <c r="AY11" s="68"/>
      <c r="AZ11" s="73"/>
      <c r="BA11" s="14">
        <f>AZ10</f>
        <v>7</v>
      </c>
      <c r="BB11" s="30"/>
      <c r="BC11" s="55"/>
      <c r="BD11" s="13" t="b">
        <f>IF(H11&gt;J11,1,IF(H11&lt;J11,0))</f>
        <v>0</v>
      </c>
      <c r="BE11" s="13" t="b">
        <f>IF(K11&gt;M11,1,IF(K11&lt;M11,0))</f>
        <v>0</v>
      </c>
      <c r="BF11" s="13" t="b">
        <f>IF(N11&gt;P11,1,IF(N11&lt;P11,0))</f>
        <v>0</v>
      </c>
      <c r="BG11" s="13" t="b">
        <f>IF(Q11&gt;S11,1,IF(Q11&lt;S11,0))</f>
        <v>0</v>
      </c>
      <c r="BH11" s="13" t="b">
        <f>IF(T11&gt;V11,1,IF(T11&lt;V11,0))</f>
        <v>0</v>
      </c>
      <c r="BI11" s="13" t="b">
        <f>IF(W11&gt;Y11,1,IF(W11&lt;Y11,0))</f>
        <v>0</v>
      </c>
      <c r="BJ11" s="13" t="b">
        <f>IF(Z11&gt;AB11,1,IF(Z11&lt;AB11,0))</f>
        <v>0</v>
      </c>
      <c r="BK11" s="13" t="b">
        <f>IF(AC11&gt;AE11,1,IF(AC11&lt;AE11,0))</f>
        <v>0</v>
      </c>
      <c r="BL11" s="13" t="b">
        <f>IF(AF11&gt;AH11,1,IF(AF11&lt;AH11,0))</f>
        <v>0</v>
      </c>
      <c r="BM11" s="13" t="b">
        <f>IF(AI11&gt;AK11,1,IF(AI11&lt;AK11,0))</f>
        <v>0</v>
      </c>
      <c r="BN11" s="13" t="b">
        <f>IF(AL11&gt;AN11,1,IF(AL11&lt;AN11,0))</f>
        <v>0</v>
      </c>
      <c r="BO11" s="13" t="b">
        <f>IF(AO11&gt;AQ11,1,IF(AO11&lt;AQ11,0))</f>
        <v>0</v>
      </c>
    </row>
    <row r="12" spans="1:69" ht="21" customHeight="1">
      <c r="A12" s="106">
        <v>2</v>
      </c>
      <c r="B12" s="86">
        <f>[1]ŽDRIJEB!F10</f>
        <v>7858</v>
      </c>
      <c r="C12" s="87" t="str">
        <f>[1]ŽDRIJEB!G10</f>
        <v>Petar Znika</v>
      </c>
      <c r="D12" s="87"/>
      <c r="E12" s="87"/>
      <c r="F12" s="87"/>
      <c r="G12" s="88"/>
      <c r="H12" s="89" t="str">
        <f>'[1]REZULTATI '!AS29</f>
        <v>-4,-9,-6,,</v>
      </c>
      <c r="I12" s="90"/>
      <c r="J12" s="92"/>
      <c r="K12" s="91" t="str">
        <f>'[1]REZULTATI '!AU37</f>
        <v>,,,,</v>
      </c>
      <c r="L12" s="90"/>
      <c r="M12" s="92"/>
      <c r="N12" s="91" t="str">
        <f>'[1]REZULTATI '!AS40</f>
        <v>,,,,</v>
      </c>
      <c r="O12" s="90"/>
      <c r="P12" s="92"/>
      <c r="Q12" s="91" t="str">
        <f>'[1]REZULTATI '!AU50</f>
        <v>,,,,</v>
      </c>
      <c r="R12" s="90"/>
      <c r="S12" s="92"/>
      <c r="T12" s="29"/>
      <c r="U12" s="28"/>
      <c r="V12" s="27"/>
      <c r="W12" s="91" t="str">
        <f>'[1]REZULTATI '!AS62</f>
        <v>,,,,</v>
      </c>
      <c r="X12" s="90"/>
      <c r="Y12" s="92"/>
      <c r="Z12" s="91" t="str">
        <f>'[1]REZULTATI '!AU64</f>
        <v>,,,,</v>
      </c>
      <c r="AA12" s="90"/>
      <c r="AB12" s="92"/>
      <c r="AC12" s="91" t="str">
        <f>'[1]REZULTATI '!AS7</f>
        <v>-9,5,8,-6,-5</v>
      </c>
      <c r="AD12" s="90"/>
      <c r="AE12" s="92"/>
      <c r="AF12" s="91" t="str">
        <f>'[1]REZULTATI '!AU11</f>
        <v>-10,4,9,8,</v>
      </c>
      <c r="AG12" s="90"/>
      <c r="AH12" s="92"/>
      <c r="AI12" s="91" t="str">
        <f>'[1]REZULTATI '!AS18</f>
        <v>7,-7,-9,11,5</v>
      </c>
      <c r="AJ12" s="90"/>
      <c r="AK12" s="92"/>
      <c r="AL12" s="91" t="str">
        <f>'[1]REZULTATI '!AU24</f>
        <v>8,12,-7,9,</v>
      </c>
      <c r="AM12" s="90"/>
      <c r="AN12" s="92"/>
      <c r="AO12" s="91" t="str">
        <f>'[1]REZULTATI '!AU51</f>
        <v>,,,,</v>
      </c>
      <c r="AP12" s="90"/>
      <c r="AQ12" s="93"/>
      <c r="AR12" s="104">
        <f>BD13+BE13+BF13+BG13+BH13+BI13+BJ13+BK13+BL13+BM13+BN13+BO13</f>
        <v>3</v>
      </c>
      <c r="AS12" s="97" t="s">
        <v>0</v>
      </c>
      <c r="AT12" s="100">
        <f>BD12+BE12+BF12+BG12+BH12+BI12+BJ12+BK12+BL12+BM12+BN12+BO12</f>
        <v>2</v>
      </c>
      <c r="AU12" s="61">
        <f>H13+K13+N13+Q13+T13+W13+Z13+AC13+AF13+AO13+AI13+AL13</f>
        <v>11</v>
      </c>
      <c r="AV12" s="60" t="s">
        <v>0</v>
      </c>
      <c r="AW12" s="67">
        <f>J13+M13+P13+S13+V13+Y13+AB13+AE13+AH13+AQ13+AK13+AN13</f>
        <v>10</v>
      </c>
      <c r="AX12" s="76">
        <f ca="1">SUMIF('[1]REZULTATI '!$CG$3:$CH$134,C12,'[1]REZULTATI '!$CH$3:$CH$134)</f>
        <v>1</v>
      </c>
      <c r="AY12" s="66">
        <f>AR12*2+AT12</f>
        <v>8</v>
      </c>
      <c r="AZ12" s="72">
        <v>3</v>
      </c>
      <c r="BA12" s="26"/>
      <c r="BB12" s="30"/>
      <c r="BC12" s="54">
        <v>5</v>
      </c>
      <c r="BD12" s="25">
        <f t="shared" ref="BD12:BO12" si="4">IF(BD13=1,0,IF(BD13=0,1))</f>
        <v>1</v>
      </c>
      <c r="BE12" s="25" t="b">
        <f t="shared" si="4"/>
        <v>0</v>
      </c>
      <c r="BF12" s="25" t="b">
        <f t="shared" si="4"/>
        <v>0</v>
      </c>
      <c r="BG12" s="25" t="b">
        <f t="shared" si="4"/>
        <v>0</v>
      </c>
      <c r="BH12" s="25" t="b">
        <f t="shared" si="4"/>
        <v>0</v>
      </c>
      <c r="BI12" s="25" t="b">
        <f t="shared" si="4"/>
        <v>0</v>
      </c>
      <c r="BJ12" s="25" t="b">
        <f t="shared" si="4"/>
        <v>0</v>
      </c>
      <c r="BK12" s="25">
        <f t="shared" si="4"/>
        <v>1</v>
      </c>
      <c r="BL12" s="25">
        <f t="shared" si="4"/>
        <v>0</v>
      </c>
      <c r="BM12" s="25">
        <f t="shared" si="4"/>
        <v>0</v>
      </c>
      <c r="BN12" s="25">
        <f t="shared" si="4"/>
        <v>0</v>
      </c>
      <c r="BO12" s="25" t="b">
        <f t="shared" si="4"/>
        <v>0</v>
      </c>
    </row>
    <row r="13" spans="1:69" ht="21" customHeight="1">
      <c r="A13" s="107"/>
      <c r="B13" s="84"/>
      <c r="C13" s="74" t="str">
        <f>[1]ŽDRIJEB!H10</f>
        <v>GSZ</v>
      </c>
      <c r="D13" s="74"/>
      <c r="E13" s="74"/>
      <c r="F13" s="74"/>
      <c r="G13" s="75"/>
      <c r="H13" s="24">
        <f>'[1]REZULTATI '!AN29</f>
        <v>0</v>
      </c>
      <c r="I13" s="23" t="s">
        <v>0</v>
      </c>
      <c r="J13" s="22">
        <f>'[1]REZULTATI '!AP29</f>
        <v>3</v>
      </c>
      <c r="K13" s="17">
        <f>'[1]REZULTATI '!AP37</f>
        <v>0</v>
      </c>
      <c r="L13" s="32" t="s">
        <v>0</v>
      </c>
      <c r="M13" s="31">
        <f>'[1]REZULTATI '!AN37</f>
        <v>0</v>
      </c>
      <c r="N13" s="17">
        <f>'[1]REZULTATI '!AN40</f>
        <v>0</v>
      </c>
      <c r="O13" s="16" t="s">
        <v>0</v>
      </c>
      <c r="P13" s="22">
        <f>'[1]REZULTATI '!AP40</f>
        <v>0</v>
      </c>
      <c r="Q13" s="17">
        <f>'[1]REZULTATI '!AP50</f>
        <v>0</v>
      </c>
      <c r="R13" s="16" t="s">
        <v>0</v>
      </c>
      <c r="S13" s="21">
        <f>'[1]REZULTATI '!AN50</f>
        <v>0</v>
      </c>
      <c r="T13" s="20"/>
      <c r="U13" s="19"/>
      <c r="V13" s="18"/>
      <c r="W13" s="17">
        <f>'[1]REZULTATI '!AN62</f>
        <v>0</v>
      </c>
      <c r="X13" s="16" t="s">
        <v>0</v>
      </c>
      <c r="Y13" s="21">
        <f>'[1]REZULTATI '!AP62</f>
        <v>0</v>
      </c>
      <c r="Z13" s="17">
        <f>'[1]REZULTATI '!AP64</f>
        <v>0</v>
      </c>
      <c r="AA13" s="16" t="s">
        <v>0</v>
      </c>
      <c r="AB13" s="21">
        <f>'[1]REZULTATI '!AN64</f>
        <v>0</v>
      </c>
      <c r="AC13" s="17">
        <f>'[1]REZULTATI '!AN7</f>
        <v>2</v>
      </c>
      <c r="AD13" s="16" t="s">
        <v>0</v>
      </c>
      <c r="AE13" s="21">
        <f>'[1]REZULTATI '!AP7</f>
        <v>3</v>
      </c>
      <c r="AF13" s="17">
        <f>'[1]REZULTATI '!AP11</f>
        <v>3</v>
      </c>
      <c r="AG13" s="16" t="s">
        <v>0</v>
      </c>
      <c r="AH13" s="21">
        <f>'[1]REZULTATI '!AN11</f>
        <v>1</v>
      </c>
      <c r="AI13" s="17">
        <f>'[1]REZULTATI '!AN18</f>
        <v>3</v>
      </c>
      <c r="AJ13" s="16" t="s">
        <v>0</v>
      </c>
      <c r="AK13" s="21">
        <f>'[1]REZULTATI '!AP18</f>
        <v>2</v>
      </c>
      <c r="AL13" s="17">
        <f>'[1]REZULTATI '!AP24</f>
        <v>3</v>
      </c>
      <c r="AM13" s="16" t="s">
        <v>0</v>
      </c>
      <c r="AN13" s="21">
        <f>'[1]REZULTATI '!AN24</f>
        <v>1</v>
      </c>
      <c r="AO13" s="17">
        <f>'[1]REZULTATI '!AP51</f>
        <v>0</v>
      </c>
      <c r="AP13" s="16" t="s">
        <v>0</v>
      </c>
      <c r="AQ13" s="15">
        <f>'[1]REZULTATI '!AN51</f>
        <v>0</v>
      </c>
      <c r="AR13" s="105"/>
      <c r="AS13" s="98"/>
      <c r="AT13" s="101"/>
      <c r="AU13" s="57"/>
      <c r="AV13" s="59"/>
      <c r="AW13" s="66"/>
      <c r="AX13" s="77"/>
      <c r="AY13" s="68"/>
      <c r="AZ13" s="73"/>
      <c r="BA13" s="14">
        <f>AZ12</f>
        <v>3</v>
      </c>
      <c r="BB13" s="30"/>
      <c r="BC13" s="55"/>
      <c r="BD13" s="13">
        <f>IF(H13&gt;J13,1,IF(H13&lt;J13,0))</f>
        <v>0</v>
      </c>
      <c r="BE13" s="13" t="b">
        <f>IF(K13&gt;M13,1,IF(K13&lt;M13,0))</f>
        <v>0</v>
      </c>
      <c r="BF13" s="13" t="b">
        <f>IF(N13&gt;P13,1,IF(N13&lt;P13,0))</f>
        <v>0</v>
      </c>
      <c r="BG13" s="13" t="b">
        <f>IF(Q13&gt;S13,1,IF(Q13&lt;S13,0))</f>
        <v>0</v>
      </c>
      <c r="BH13" s="13" t="b">
        <f>IF(T13&gt;V13,1,IF(T13&lt;V13,0))</f>
        <v>0</v>
      </c>
      <c r="BI13" s="13" t="b">
        <f>IF(W13&gt;Y13,1,IF(W13&lt;Y13,0))</f>
        <v>0</v>
      </c>
      <c r="BJ13" s="13" t="b">
        <f>IF(Z13&gt;AB13,1,IF(Z13&lt;AB13,0))</f>
        <v>0</v>
      </c>
      <c r="BK13" s="13">
        <f>IF(AC13&gt;AE13,1,IF(AC13&lt;AE13,0))</f>
        <v>0</v>
      </c>
      <c r="BL13" s="13">
        <f>IF(AF13&gt;AH13,1,IF(AF13&lt;AH13,0))</f>
        <v>1</v>
      </c>
      <c r="BM13" s="13">
        <f>IF(AI13&gt;AK13,1,IF(AI13&lt;AK13,0))</f>
        <v>1</v>
      </c>
      <c r="BN13" s="13">
        <f>IF(AL13&gt;AN13,1,IF(AL13&lt;AN13,0))</f>
        <v>1</v>
      </c>
      <c r="BO13" s="13" t="b">
        <f>IF(AO13&gt;AQ13,1,IF(AO13&lt;AQ13,0))</f>
        <v>0</v>
      </c>
    </row>
    <row r="14" spans="1:69" ht="21" customHeight="1">
      <c r="A14" s="106">
        <v>3</v>
      </c>
      <c r="B14" s="86">
        <f>[1]ŽDRIJEB!F13</f>
        <v>7973</v>
      </c>
      <c r="C14" s="87" t="str">
        <f>[1]ŽDRIJEB!G13</f>
        <v>Lovor Zovko</v>
      </c>
      <c r="D14" s="87"/>
      <c r="E14" s="87"/>
      <c r="F14" s="87"/>
      <c r="G14" s="88"/>
      <c r="H14" s="89" t="str">
        <f>'[1]REZULTATI '!AU47</f>
        <v>10,-7,-7,-6,</v>
      </c>
      <c r="I14" s="90"/>
      <c r="J14" s="92"/>
      <c r="K14" s="91" t="str">
        <f>'[1]REZULTATI '!AS54</f>
        <v>,,,,</v>
      </c>
      <c r="L14" s="90"/>
      <c r="M14" s="92"/>
      <c r="N14" s="91" t="str">
        <f>'[1]REZULTATI '!AU60</f>
        <v>,,,,</v>
      </c>
      <c r="O14" s="90"/>
      <c r="P14" s="92"/>
      <c r="Q14" s="91" t="str">
        <f>'[1]REZULTATI '!AS65</f>
        <v>,,,,</v>
      </c>
      <c r="R14" s="90"/>
      <c r="S14" s="92"/>
      <c r="T14" s="91" t="str">
        <f>'[1]REZULTATI '!AU7</f>
        <v>9,-5,-8,6,5</v>
      </c>
      <c r="U14" s="90"/>
      <c r="V14" s="92"/>
      <c r="W14" s="91" t="str">
        <f>'[1]REZULTATI '!AS10</f>
        <v>,,,,</v>
      </c>
      <c r="X14" s="90"/>
      <c r="Y14" s="92"/>
      <c r="Z14" s="91" t="str">
        <f>'[1]REZULTATI '!AU20</f>
        <v>,,,,</v>
      </c>
      <c r="AA14" s="90"/>
      <c r="AB14" s="92"/>
      <c r="AC14" s="29"/>
      <c r="AD14" s="28"/>
      <c r="AE14" s="27"/>
      <c r="AF14" s="91" t="str">
        <f>'[1]REZULTATI '!AS32</f>
        <v>5,8,11,,</v>
      </c>
      <c r="AG14" s="90"/>
      <c r="AH14" s="92"/>
      <c r="AI14" s="91" t="str">
        <f>'[1]REZULTATI '!AU34</f>
        <v>4,10,9,,</v>
      </c>
      <c r="AJ14" s="90"/>
      <c r="AK14" s="92"/>
      <c r="AL14" s="91" t="str">
        <f>'[1]REZULTATI '!AS43</f>
        <v>-5,5,-10,-2,</v>
      </c>
      <c r="AM14" s="90"/>
      <c r="AN14" s="92"/>
      <c r="AO14" s="91" t="str">
        <f>'[1]REZULTATI '!AU21</f>
        <v>,,,,</v>
      </c>
      <c r="AP14" s="90"/>
      <c r="AQ14" s="93"/>
      <c r="AR14" s="104">
        <f>BD15+BE15+BF15+BG15+BH15+BI15+BJ15+BK15+BL15+BM15+BN15+BO15</f>
        <v>3</v>
      </c>
      <c r="AS14" s="97" t="s">
        <v>0</v>
      </c>
      <c r="AT14" s="100">
        <f>BD14+BE14+BF14+BG14+BH14+BI14+BJ14+BK14+BL14+BM14+BN14+BO14</f>
        <v>2</v>
      </c>
      <c r="AU14" s="61">
        <f>H15+K15+N15+Q15+T15+W15+Z15+AC15+AF15+AO15+AI15+AL15</f>
        <v>11</v>
      </c>
      <c r="AV14" s="60" t="s">
        <v>0</v>
      </c>
      <c r="AW14" s="67">
        <f>J15+M15+P15+S15+V15+Y15+AB15+AE15+AH15+AQ15+AK15+AN15</f>
        <v>8</v>
      </c>
      <c r="AX14" s="70">
        <f ca="1">SUMIF('[1]REZULTATI '!$CG$3:$CH$134,C14,'[1]REZULTATI '!$CH$3:$CH$134)</f>
        <v>4</v>
      </c>
      <c r="AY14" s="66">
        <f>AR14*2+AT14</f>
        <v>8</v>
      </c>
      <c r="AZ14" s="72">
        <f>RANK(AY14,$AY$4:$AY$24)</f>
        <v>2</v>
      </c>
      <c r="BA14" s="26"/>
      <c r="BB14" s="30"/>
      <c r="BC14" s="54">
        <v>8</v>
      </c>
      <c r="BD14" s="25">
        <f t="shared" ref="BD14:BO14" si="5">IF(BD15=1,0,IF(BD15=0,1))</f>
        <v>1</v>
      </c>
      <c r="BE14" s="25" t="b">
        <f t="shared" si="5"/>
        <v>0</v>
      </c>
      <c r="BF14" s="25" t="b">
        <f t="shared" si="5"/>
        <v>0</v>
      </c>
      <c r="BG14" s="25" t="b">
        <f t="shared" si="5"/>
        <v>0</v>
      </c>
      <c r="BH14" s="25">
        <f t="shared" si="5"/>
        <v>0</v>
      </c>
      <c r="BI14" s="25" t="b">
        <f t="shared" si="5"/>
        <v>0</v>
      </c>
      <c r="BJ14" s="25" t="b">
        <f t="shared" si="5"/>
        <v>0</v>
      </c>
      <c r="BK14" s="25" t="b">
        <f t="shared" si="5"/>
        <v>0</v>
      </c>
      <c r="BL14" s="25">
        <f t="shared" si="5"/>
        <v>0</v>
      </c>
      <c r="BM14" s="25">
        <f t="shared" si="5"/>
        <v>0</v>
      </c>
      <c r="BN14" s="25">
        <f t="shared" si="5"/>
        <v>1</v>
      </c>
      <c r="BO14" s="25" t="b">
        <f t="shared" si="5"/>
        <v>0</v>
      </c>
    </row>
    <row r="15" spans="1:69" ht="21" customHeight="1">
      <c r="A15" s="107"/>
      <c r="B15" s="84"/>
      <c r="C15" s="74" t="str">
        <f>[1]ŽDRIJEB!H13</f>
        <v>GSZ</v>
      </c>
      <c r="D15" s="74"/>
      <c r="E15" s="74"/>
      <c r="F15" s="74"/>
      <c r="G15" s="75"/>
      <c r="H15" s="24">
        <f>'[1]REZULTATI '!AP47</f>
        <v>1</v>
      </c>
      <c r="I15" s="23" t="s">
        <v>0</v>
      </c>
      <c r="J15" s="22">
        <f>'[1]REZULTATI '!AN47</f>
        <v>3</v>
      </c>
      <c r="K15" s="17">
        <f>'[1]REZULTATI '!AN54</f>
        <v>0</v>
      </c>
      <c r="L15" s="32" t="s">
        <v>0</v>
      </c>
      <c r="M15" s="31">
        <f>'[1]REZULTATI '!AP54</f>
        <v>0</v>
      </c>
      <c r="N15" s="17">
        <f>'[1]REZULTATI '!AP60</f>
        <v>0</v>
      </c>
      <c r="O15" s="16" t="s">
        <v>0</v>
      </c>
      <c r="P15" s="22">
        <f>'[1]REZULTATI '!AN60</f>
        <v>0</v>
      </c>
      <c r="Q15" s="17">
        <f>'[1]REZULTATI '!AN65</f>
        <v>0</v>
      </c>
      <c r="R15" s="16" t="s">
        <v>0</v>
      </c>
      <c r="S15" s="21">
        <f>'[1]REZULTATI '!AP65</f>
        <v>0</v>
      </c>
      <c r="T15" s="17">
        <f>'[1]REZULTATI '!AP7</f>
        <v>3</v>
      </c>
      <c r="U15" s="16" t="s">
        <v>0</v>
      </c>
      <c r="V15" s="21">
        <f>'[1]REZULTATI '!AN7</f>
        <v>2</v>
      </c>
      <c r="W15" s="17">
        <f>'[1]REZULTATI '!AN10</f>
        <v>0</v>
      </c>
      <c r="X15" s="16" t="s">
        <v>0</v>
      </c>
      <c r="Y15" s="21">
        <f>'[1]REZULTATI '!AP10</f>
        <v>0</v>
      </c>
      <c r="Z15" s="17">
        <f>'[1]REZULTATI '!AP20</f>
        <v>0</v>
      </c>
      <c r="AA15" s="16" t="s">
        <v>0</v>
      </c>
      <c r="AB15" s="21">
        <f>'[1]REZULTATI '!AN20</f>
        <v>0</v>
      </c>
      <c r="AC15" s="20"/>
      <c r="AD15" s="19"/>
      <c r="AE15" s="18"/>
      <c r="AF15" s="17">
        <f>'[1]REZULTATI '!AN32</f>
        <v>3</v>
      </c>
      <c r="AG15" s="16" t="s">
        <v>0</v>
      </c>
      <c r="AH15" s="21">
        <f>'[1]REZULTATI '!AP32</f>
        <v>0</v>
      </c>
      <c r="AI15" s="17">
        <f>'[1]REZULTATI '!AP34</f>
        <v>3</v>
      </c>
      <c r="AJ15" s="16" t="s">
        <v>0</v>
      </c>
      <c r="AK15" s="21">
        <f>'[1]REZULTATI '!AN34</f>
        <v>0</v>
      </c>
      <c r="AL15" s="17">
        <f>'[1]REZULTATI '!AN43</f>
        <v>1</v>
      </c>
      <c r="AM15" s="16" t="s">
        <v>0</v>
      </c>
      <c r="AN15" s="21">
        <f>'[1]REZULTATI '!AP43</f>
        <v>3</v>
      </c>
      <c r="AO15" s="17">
        <f>'[1]REZULTATI '!AP21</f>
        <v>0</v>
      </c>
      <c r="AP15" s="16" t="s">
        <v>0</v>
      </c>
      <c r="AQ15" s="15">
        <f>'[1]REZULTATI '!AN21</f>
        <v>0</v>
      </c>
      <c r="AR15" s="105"/>
      <c r="AS15" s="98"/>
      <c r="AT15" s="101"/>
      <c r="AU15" s="57"/>
      <c r="AV15" s="59"/>
      <c r="AW15" s="66"/>
      <c r="AX15" s="71"/>
      <c r="AY15" s="68"/>
      <c r="AZ15" s="73"/>
      <c r="BA15" s="14">
        <f>AZ14</f>
        <v>2</v>
      </c>
      <c r="BB15" s="30"/>
      <c r="BC15" s="55"/>
      <c r="BD15" s="13">
        <f>IF(H15&gt;J15,1,IF(H15&lt;J15,0))</f>
        <v>0</v>
      </c>
      <c r="BE15" s="13" t="b">
        <f>IF(K15&gt;M15,1,IF(K15&lt;M15,0))</f>
        <v>0</v>
      </c>
      <c r="BF15" s="13" t="b">
        <f>IF(N15&gt;P15,1,IF(N15&lt;P15,0))</f>
        <v>0</v>
      </c>
      <c r="BG15" s="13" t="b">
        <f>IF(Q15&gt;S15,1,IF(Q15&lt;S15,0))</f>
        <v>0</v>
      </c>
      <c r="BH15" s="13">
        <f>IF(T15&gt;V15,1,IF(T15&lt;V15,0))</f>
        <v>1</v>
      </c>
      <c r="BI15" s="13" t="b">
        <f>IF(W15&gt;Y15,1,IF(W15&lt;Y15,0))</f>
        <v>0</v>
      </c>
      <c r="BJ15" s="13" t="b">
        <f>IF(Z15&gt;AB15,1,IF(Z15&lt;AB15,0))</f>
        <v>0</v>
      </c>
      <c r="BK15" s="13" t="b">
        <f>IF(AC15&gt;AE15,1,IF(AC15&lt;AE15,0))</f>
        <v>0</v>
      </c>
      <c r="BL15" s="13">
        <f>IF(AF15&gt;AH15,1,IF(AF15&lt;AH15,0))</f>
        <v>1</v>
      </c>
      <c r="BM15" s="13">
        <f>IF(AI15&gt;AK15,1,IF(AI15&lt;AK15,0))</f>
        <v>1</v>
      </c>
      <c r="BN15" s="13">
        <f>IF(AL15&gt;AN15,1,IF(AL15&lt;AN15,0))</f>
        <v>0</v>
      </c>
      <c r="BO15" s="13" t="b">
        <f>IF(AO15&gt;AQ15,1,IF(AO15&lt;AQ15,0))</f>
        <v>0</v>
      </c>
    </row>
    <row r="16" spans="1:69" ht="21" customHeight="1">
      <c r="A16" s="106">
        <v>4</v>
      </c>
      <c r="B16" s="86">
        <f>[1]ŽDRIJEB!F14</f>
        <v>7717</v>
      </c>
      <c r="C16" s="87" t="str">
        <f>[1]ŽDRIJEB!G14</f>
        <v>Meter Roko</v>
      </c>
      <c r="D16" s="87"/>
      <c r="E16" s="87"/>
      <c r="F16" s="87"/>
      <c r="G16" s="88"/>
      <c r="H16" s="89" t="str">
        <f>'[1]REZULTATI '!AS55</f>
        <v>-3,-4,-6,,</v>
      </c>
      <c r="I16" s="90"/>
      <c r="J16" s="92"/>
      <c r="K16" s="91" t="str">
        <f>'[1]REZULTATI '!AU59</f>
        <v>,,,,</v>
      </c>
      <c r="L16" s="90"/>
      <c r="M16" s="92"/>
      <c r="N16" s="91" t="str">
        <f>'[1]REZULTATI '!AS66</f>
        <v>,,,,</v>
      </c>
      <c r="O16" s="90"/>
      <c r="P16" s="92"/>
      <c r="Q16" s="91" t="str">
        <f>'[1]REZULTATI '!AU6</f>
        <v>,,,,</v>
      </c>
      <c r="R16" s="90"/>
      <c r="S16" s="92"/>
      <c r="T16" s="91" t="str">
        <f>'[1]REZULTATI '!AS11</f>
        <v>10,-4,-9,-8,</v>
      </c>
      <c r="U16" s="90"/>
      <c r="V16" s="92"/>
      <c r="W16" s="91" t="str">
        <f>'[1]REZULTATI '!AU19</f>
        <v>,,,,</v>
      </c>
      <c r="X16" s="90"/>
      <c r="Y16" s="92"/>
      <c r="Z16" s="91" t="str">
        <f>'[1]REZULTATI '!AS22</f>
        <v>,,,,</v>
      </c>
      <c r="AA16" s="90"/>
      <c r="AB16" s="92"/>
      <c r="AC16" s="91" t="str">
        <f>'[1]REZULTATI '!AU32</f>
        <v>-5,-8,-11,,</v>
      </c>
      <c r="AD16" s="90"/>
      <c r="AE16" s="92"/>
      <c r="AF16" s="29"/>
      <c r="AG16" s="28"/>
      <c r="AH16" s="27"/>
      <c r="AI16" s="91" t="str">
        <f>'[1]REZULTATI '!AS44</f>
        <v>-6,5,-2,-5,</v>
      </c>
      <c r="AJ16" s="90"/>
      <c r="AK16" s="92"/>
      <c r="AL16" s="91" t="str">
        <f>'[1]REZULTATI '!AU46</f>
        <v>-6,10,7,9,</v>
      </c>
      <c r="AM16" s="90"/>
      <c r="AN16" s="92"/>
      <c r="AO16" s="91" t="str">
        <f>'[1]REZULTATI '!AU33</f>
        <v>,,,,</v>
      </c>
      <c r="AP16" s="90"/>
      <c r="AQ16" s="93"/>
      <c r="AR16" s="104">
        <f>BD17+BE17+BF17+BG17+BH17+BI17+BJ17+BK17+BL17+BM17+BN17+BO17</f>
        <v>1</v>
      </c>
      <c r="AS16" s="97" t="s">
        <v>0</v>
      </c>
      <c r="AT16" s="100">
        <f>BD16+BE16+BF16+BG16+BH16+BI16+BJ16+BK16+BL16+BM16+BN16+BO16</f>
        <v>4</v>
      </c>
      <c r="AU16" s="61">
        <f>H17+K17+N17+Q17+T17+W17+Z17+AC17+AF17+AO17+AI17+AL17</f>
        <v>5</v>
      </c>
      <c r="AV16" s="60" t="s">
        <v>0</v>
      </c>
      <c r="AW16" s="67">
        <f>J17+M17+P17+S17+V17+Y17+AB17+AE17+AH17+AQ17+AK17+AN17</f>
        <v>13</v>
      </c>
      <c r="AX16" s="76">
        <f ca="1">SUMIF('[1]REZULTATI '!$CG$3:$CH$134,C16,'[1]REZULTATI '!$CH$3:$CH$134)</f>
        <v>-52</v>
      </c>
      <c r="AY16" s="66">
        <f>AR16*2+AT16</f>
        <v>6</v>
      </c>
      <c r="AZ16" s="72">
        <f>RANK(AY16,$AY$4:$AY$24)</f>
        <v>5</v>
      </c>
      <c r="BA16" s="26"/>
      <c r="BB16" s="30"/>
      <c r="BC16" s="54">
        <v>9</v>
      </c>
      <c r="BD16" s="25">
        <f t="shared" ref="BD16:BO16" si="6">IF(BD17=1,0,IF(BD17=0,1))</f>
        <v>1</v>
      </c>
      <c r="BE16" s="25" t="b">
        <f t="shared" si="6"/>
        <v>0</v>
      </c>
      <c r="BF16" s="25" t="b">
        <f t="shared" si="6"/>
        <v>0</v>
      </c>
      <c r="BG16" s="25" t="b">
        <f t="shared" si="6"/>
        <v>0</v>
      </c>
      <c r="BH16" s="25">
        <f t="shared" si="6"/>
        <v>1</v>
      </c>
      <c r="BI16" s="25" t="b">
        <f t="shared" si="6"/>
        <v>0</v>
      </c>
      <c r="BJ16" s="25" t="b">
        <f t="shared" si="6"/>
        <v>0</v>
      </c>
      <c r="BK16" s="25">
        <f t="shared" si="6"/>
        <v>1</v>
      </c>
      <c r="BL16" s="25" t="b">
        <f t="shared" si="6"/>
        <v>0</v>
      </c>
      <c r="BM16" s="25">
        <f t="shared" si="6"/>
        <v>1</v>
      </c>
      <c r="BN16" s="25">
        <f t="shared" si="6"/>
        <v>0</v>
      </c>
      <c r="BO16" s="25" t="b">
        <f t="shared" si="6"/>
        <v>0</v>
      </c>
    </row>
    <row r="17" spans="1:67" ht="21" customHeight="1">
      <c r="A17" s="107"/>
      <c r="B17" s="84"/>
      <c r="C17" s="74" t="str">
        <f>[1]ŽDRIJEB!H14</f>
        <v>TIS</v>
      </c>
      <c r="D17" s="74"/>
      <c r="E17" s="74"/>
      <c r="F17" s="74"/>
      <c r="G17" s="75"/>
      <c r="H17" s="24">
        <f>'[1]REZULTATI '!AN55</f>
        <v>0</v>
      </c>
      <c r="I17" s="23" t="s">
        <v>0</v>
      </c>
      <c r="J17" s="22">
        <f>'[1]REZULTATI '!AP55</f>
        <v>3</v>
      </c>
      <c r="K17" s="17">
        <f>'[1]REZULTATI '!AP59</f>
        <v>0</v>
      </c>
      <c r="L17" s="32" t="s">
        <v>0</v>
      </c>
      <c r="M17" s="31">
        <f>'[1]REZULTATI '!AN59</f>
        <v>0</v>
      </c>
      <c r="N17" s="17">
        <f>'[1]REZULTATI '!AN66</f>
        <v>0</v>
      </c>
      <c r="O17" s="16" t="s">
        <v>0</v>
      </c>
      <c r="P17" s="22">
        <f>'[1]REZULTATI '!AP66</f>
        <v>0</v>
      </c>
      <c r="Q17" s="17">
        <f>'[1]REZULTATI '!AP6</f>
        <v>0</v>
      </c>
      <c r="R17" s="16" t="s">
        <v>0</v>
      </c>
      <c r="S17" s="21">
        <f>'[1]REZULTATI '!AN6</f>
        <v>0</v>
      </c>
      <c r="T17" s="17">
        <f>'[1]REZULTATI '!AN11</f>
        <v>1</v>
      </c>
      <c r="U17" s="16" t="s">
        <v>0</v>
      </c>
      <c r="V17" s="21">
        <f>'[1]REZULTATI '!AP11</f>
        <v>3</v>
      </c>
      <c r="W17" s="17">
        <f>'[1]REZULTATI '!AP19</f>
        <v>0</v>
      </c>
      <c r="X17" s="16" t="s">
        <v>0</v>
      </c>
      <c r="Y17" s="21">
        <f>'[1]REZULTATI '!AN19</f>
        <v>0</v>
      </c>
      <c r="Z17" s="17">
        <f>'[1]REZULTATI '!AN22</f>
        <v>0</v>
      </c>
      <c r="AA17" s="16" t="s">
        <v>0</v>
      </c>
      <c r="AB17" s="21">
        <f>'[1]REZULTATI '!AP22</f>
        <v>0</v>
      </c>
      <c r="AC17" s="17">
        <f>'[1]REZULTATI '!AP32</f>
        <v>0</v>
      </c>
      <c r="AD17" s="16" t="s">
        <v>0</v>
      </c>
      <c r="AE17" s="21">
        <f>'[1]REZULTATI '!AN32</f>
        <v>3</v>
      </c>
      <c r="AF17" s="20"/>
      <c r="AG17" s="19"/>
      <c r="AH17" s="18"/>
      <c r="AI17" s="17">
        <f>'[1]REZULTATI '!AN44</f>
        <v>1</v>
      </c>
      <c r="AJ17" s="16" t="s">
        <v>0</v>
      </c>
      <c r="AK17" s="21">
        <f>'[1]REZULTATI '!AP44</f>
        <v>3</v>
      </c>
      <c r="AL17" s="17">
        <f>'[1]REZULTATI '!AP46</f>
        <v>3</v>
      </c>
      <c r="AM17" s="16" t="s">
        <v>0</v>
      </c>
      <c r="AN17" s="21">
        <f>'[1]REZULTATI '!AN46</f>
        <v>1</v>
      </c>
      <c r="AO17" s="17">
        <f>'[1]REZULTATI '!AP33</f>
        <v>0</v>
      </c>
      <c r="AP17" s="16" t="s">
        <v>0</v>
      </c>
      <c r="AQ17" s="15">
        <f>'[1]REZULTATI '!AN33</f>
        <v>0</v>
      </c>
      <c r="AR17" s="105"/>
      <c r="AS17" s="98"/>
      <c r="AT17" s="101"/>
      <c r="AU17" s="57"/>
      <c r="AV17" s="59"/>
      <c r="AW17" s="66"/>
      <c r="AX17" s="77"/>
      <c r="AY17" s="68"/>
      <c r="AZ17" s="73"/>
      <c r="BA17" s="14">
        <f>AZ16</f>
        <v>5</v>
      </c>
      <c r="BB17" s="30"/>
      <c r="BC17" s="55"/>
      <c r="BD17" s="13">
        <f>IF(H17&gt;J17,1,IF(H17&lt;J17,0))</f>
        <v>0</v>
      </c>
      <c r="BE17" s="13" t="b">
        <f>IF(K17&gt;M17,1,IF(K17&lt;M17,0))</f>
        <v>0</v>
      </c>
      <c r="BF17" s="13" t="b">
        <f>IF(N17&gt;P17,1,IF(N17&lt;P17,0))</f>
        <v>0</v>
      </c>
      <c r="BG17" s="13" t="b">
        <f>IF(Q17&gt;S17,1,IF(Q17&lt;S17,0))</f>
        <v>0</v>
      </c>
      <c r="BH17" s="13">
        <f>IF(T17&gt;V17,1,IF(T17&lt;V17,0))</f>
        <v>0</v>
      </c>
      <c r="BI17" s="13" t="b">
        <f>IF(W17&gt;Y17,1,IF(W17&lt;Y17,0))</f>
        <v>0</v>
      </c>
      <c r="BJ17" s="13" t="b">
        <f>IF(Z17&gt;AB17,1,IF(Z17&lt;AB17,0))</f>
        <v>0</v>
      </c>
      <c r="BK17" s="13">
        <f>IF(AC17&gt;AE17,1,IF(AC17&lt;AE17,0))</f>
        <v>0</v>
      </c>
      <c r="BL17" s="13" t="b">
        <f>IF(AF17&gt;AH17,1,IF(AF17&lt;AH17,0))</f>
        <v>0</v>
      </c>
      <c r="BM17" s="13">
        <f>IF(AI17&gt;AK17,1,IF(AI17&lt;AK17,0))</f>
        <v>0</v>
      </c>
      <c r="BN17" s="13">
        <f>IF(AL17&gt;AN17,1,IF(AL17&lt;AN17,0))</f>
        <v>1</v>
      </c>
      <c r="BO17" s="13" t="b">
        <f>IF(AO17&gt;AQ17,1,IF(AO17&lt;AQ17,0))</f>
        <v>0</v>
      </c>
    </row>
    <row r="18" spans="1:67" ht="21" customHeight="1">
      <c r="A18" s="106">
        <v>5</v>
      </c>
      <c r="B18" s="86">
        <f>[1]ŽDRIJEB!F15</f>
        <v>7804</v>
      </c>
      <c r="C18" s="87" t="str">
        <f>[1]ŽDRIJEB!G15</f>
        <v>Filip Borovnjak</v>
      </c>
      <c r="D18" s="87"/>
      <c r="E18" s="87"/>
      <c r="F18" s="87"/>
      <c r="G18" s="88"/>
      <c r="H18" s="89" t="str">
        <f>'[1]REZULTATI '!AU58</f>
        <v>-6,-12,-6,,</v>
      </c>
      <c r="I18" s="90"/>
      <c r="J18" s="92"/>
      <c r="K18" s="91" t="str">
        <f>'[1]REZULTATI '!AS67</f>
        <v>,,,,</v>
      </c>
      <c r="L18" s="90"/>
      <c r="M18" s="92"/>
      <c r="N18" s="91" t="str">
        <f>'[1]REZULTATI '!AU5</f>
        <v>,,,,</v>
      </c>
      <c r="O18" s="90"/>
      <c r="P18" s="92"/>
      <c r="Q18" s="91" t="str">
        <f>'[1]REZULTATI '!AS12</f>
        <v>,,,,</v>
      </c>
      <c r="R18" s="90"/>
      <c r="S18" s="92"/>
      <c r="T18" s="91" t="str">
        <f>'[1]REZULTATI '!AU18</f>
        <v>-7,7,9,-11,-5</v>
      </c>
      <c r="U18" s="90"/>
      <c r="V18" s="92"/>
      <c r="W18" s="91" t="str">
        <f>'[1]REZULTATI '!AS23</f>
        <v>,,,,</v>
      </c>
      <c r="X18" s="90"/>
      <c r="Y18" s="92"/>
      <c r="Z18" s="91" t="str">
        <f>'[1]REZULTATI '!AU31</f>
        <v>,,,,</v>
      </c>
      <c r="AA18" s="90"/>
      <c r="AB18" s="92"/>
      <c r="AC18" s="91" t="str">
        <f>'[1]REZULTATI '!AS34</f>
        <v>-4,-10,-9,,</v>
      </c>
      <c r="AD18" s="90"/>
      <c r="AE18" s="92"/>
      <c r="AF18" s="91" t="str">
        <f>'[1]REZULTATI '!AU44</f>
        <v>6,-5,2,5,</v>
      </c>
      <c r="AG18" s="90"/>
      <c r="AH18" s="92"/>
      <c r="AI18" s="29"/>
      <c r="AJ18" s="28"/>
      <c r="AK18" s="27"/>
      <c r="AL18" s="91" t="str">
        <f>'[1]REZULTATI '!AS56</f>
        <v>-5,8,5,3,</v>
      </c>
      <c r="AM18" s="90"/>
      <c r="AN18" s="92"/>
      <c r="AO18" s="91" t="str">
        <f>'[1]REZULTATI '!AU45</f>
        <v>,,,,</v>
      </c>
      <c r="AP18" s="90"/>
      <c r="AQ18" s="93"/>
      <c r="AR18" s="104">
        <f>BD19+BE19+BF19+BG19+BH19+BI19+BJ19+BK19+BL19+BM19+BN19+BO19</f>
        <v>2</v>
      </c>
      <c r="AS18" s="97" t="s">
        <v>0</v>
      </c>
      <c r="AT18" s="100">
        <f>BD18+BE18+BF18+BG18+BH18+BI18+BJ18+BK18+BL18+BM18+BN18+BO18</f>
        <v>3</v>
      </c>
      <c r="AU18" s="61">
        <f>H19+K19+N19+Q19+T19+W19+Z19+AC19+AF19+AO19+AI19+AL19</f>
        <v>8</v>
      </c>
      <c r="AV18" s="60" t="s">
        <v>0</v>
      </c>
      <c r="AW18" s="67">
        <f>J19+M19+P19+S19+V19+Y19+AB19+AE19+AH19+AQ19+AK19+AN19</f>
        <v>11</v>
      </c>
      <c r="AX18" s="70">
        <f ca="1">SUMIF('[1]REZULTATI '!$CG$3:$CH$134,C18,'[1]REZULTATI '!$CH$3:$CH$134)</f>
        <v>-4</v>
      </c>
      <c r="AY18" s="68">
        <f>AR18*2+AT18</f>
        <v>7</v>
      </c>
      <c r="AZ18" s="73">
        <f>RANK(AY18,$AY$4:$AY$24)</f>
        <v>4</v>
      </c>
      <c r="BA18" s="26"/>
      <c r="BB18" s="30"/>
      <c r="BC18" s="54">
        <v>10</v>
      </c>
      <c r="BD18" s="25">
        <f t="shared" ref="BD18:BO18" si="7">IF(BD19=1,0,IF(BD19=0,1))</f>
        <v>1</v>
      </c>
      <c r="BE18" s="25" t="b">
        <f t="shared" si="7"/>
        <v>0</v>
      </c>
      <c r="BF18" s="25" t="b">
        <f t="shared" si="7"/>
        <v>0</v>
      </c>
      <c r="BG18" s="25" t="b">
        <f t="shared" si="7"/>
        <v>0</v>
      </c>
      <c r="BH18" s="25">
        <f t="shared" si="7"/>
        <v>1</v>
      </c>
      <c r="BI18" s="25" t="b">
        <f t="shared" si="7"/>
        <v>0</v>
      </c>
      <c r="BJ18" s="25" t="b">
        <f t="shared" si="7"/>
        <v>0</v>
      </c>
      <c r="BK18" s="25">
        <f t="shared" si="7"/>
        <v>1</v>
      </c>
      <c r="BL18" s="25">
        <f t="shared" si="7"/>
        <v>0</v>
      </c>
      <c r="BM18" s="25" t="b">
        <f t="shared" si="7"/>
        <v>0</v>
      </c>
      <c r="BN18" s="25">
        <f t="shared" si="7"/>
        <v>0</v>
      </c>
      <c r="BO18" s="25" t="b">
        <f t="shared" si="7"/>
        <v>0</v>
      </c>
    </row>
    <row r="19" spans="1:67" ht="21" customHeight="1">
      <c r="A19" s="107"/>
      <c r="B19" s="84"/>
      <c r="C19" s="74" t="str">
        <f>[1]ŽDRIJEB!H15</f>
        <v>GSZ</v>
      </c>
      <c r="D19" s="74"/>
      <c r="E19" s="74"/>
      <c r="F19" s="74"/>
      <c r="G19" s="75"/>
      <c r="H19" s="24">
        <f>'[1]REZULTATI '!AP58</f>
        <v>0</v>
      </c>
      <c r="I19" s="23" t="s">
        <v>0</v>
      </c>
      <c r="J19" s="22">
        <f>'[1]REZULTATI '!AN58</f>
        <v>3</v>
      </c>
      <c r="K19" s="17">
        <f>'[1]REZULTATI '!AN67</f>
        <v>0</v>
      </c>
      <c r="L19" s="32" t="s">
        <v>0</v>
      </c>
      <c r="M19" s="31">
        <f>'[1]REZULTATI '!AP67</f>
        <v>0</v>
      </c>
      <c r="N19" s="17">
        <f>'[1]REZULTATI '!AP5</f>
        <v>0</v>
      </c>
      <c r="O19" s="16" t="s">
        <v>0</v>
      </c>
      <c r="P19" s="22">
        <f>'[1]REZULTATI '!AN5</f>
        <v>0</v>
      </c>
      <c r="Q19" s="17">
        <f>'[1]REZULTATI '!AN12</f>
        <v>0</v>
      </c>
      <c r="R19" s="16" t="s">
        <v>0</v>
      </c>
      <c r="S19" s="21">
        <f>'[1]REZULTATI '!AP12</f>
        <v>0</v>
      </c>
      <c r="T19" s="17">
        <f>'[1]REZULTATI '!AP18</f>
        <v>2</v>
      </c>
      <c r="U19" s="16" t="s">
        <v>0</v>
      </c>
      <c r="V19" s="21">
        <f>'[1]REZULTATI '!AN18</f>
        <v>3</v>
      </c>
      <c r="W19" s="17">
        <f>'[1]REZULTATI '!AN23</f>
        <v>0</v>
      </c>
      <c r="X19" s="16" t="s">
        <v>0</v>
      </c>
      <c r="Y19" s="21">
        <f>'[1]REZULTATI '!AP23</f>
        <v>0</v>
      </c>
      <c r="Z19" s="17">
        <f>'[1]REZULTATI '!AP31</f>
        <v>0</v>
      </c>
      <c r="AA19" s="16" t="s">
        <v>0</v>
      </c>
      <c r="AB19" s="21">
        <f>'[1]REZULTATI '!AN31</f>
        <v>0</v>
      </c>
      <c r="AC19" s="17">
        <f>'[1]REZULTATI '!AN34</f>
        <v>0</v>
      </c>
      <c r="AD19" s="16" t="s">
        <v>0</v>
      </c>
      <c r="AE19" s="21">
        <f>'[1]REZULTATI '!AP34</f>
        <v>3</v>
      </c>
      <c r="AF19" s="17">
        <f>'[1]REZULTATI '!AP44</f>
        <v>3</v>
      </c>
      <c r="AG19" s="16" t="s">
        <v>0</v>
      </c>
      <c r="AH19" s="21">
        <f>'[1]REZULTATI '!AN44</f>
        <v>1</v>
      </c>
      <c r="AI19" s="20"/>
      <c r="AJ19" s="19"/>
      <c r="AK19" s="18"/>
      <c r="AL19" s="17">
        <f>'[1]REZULTATI '!AN56</f>
        <v>3</v>
      </c>
      <c r="AM19" s="16" t="s">
        <v>0</v>
      </c>
      <c r="AN19" s="21">
        <f>'[1]REZULTATI '!AP56</f>
        <v>1</v>
      </c>
      <c r="AO19" s="17">
        <f>'[1]REZULTATI '!AP45</f>
        <v>0</v>
      </c>
      <c r="AP19" s="16" t="s">
        <v>0</v>
      </c>
      <c r="AQ19" s="15">
        <f>'[1]REZULTATI '!AN45</f>
        <v>0</v>
      </c>
      <c r="AR19" s="105"/>
      <c r="AS19" s="98"/>
      <c r="AT19" s="101"/>
      <c r="AU19" s="57"/>
      <c r="AV19" s="59"/>
      <c r="AW19" s="66"/>
      <c r="AX19" s="71"/>
      <c r="AY19" s="68"/>
      <c r="AZ19" s="73"/>
      <c r="BA19" s="14">
        <f>AZ18</f>
        <v>4</v>
      </c>
      <c r="BB19" s="30"/>
      <c r="BC19" s="55"/>
      <c r="BD19" s="13">
        <f>IF(H19&gt;J19,1,IF(H19&lt;J19,0))</f>
        <v>0</v>
      </c>
      <c r="BE19" s="13" t="b">
        <f>IF(K19&gt;M19,1,IF(K19&lt;M19,0))</f>
        <v>0</v>
      </c>
      <c r="BF19" s="13" t="b">
        <f>IF(N19&gt;P19,1,IF(N19&lt;P19,0))</f>
        <v>0</v>
      </c>
      <c r="BG19" s="13" t="b">
        <f>IF(Q19&gt;S19,1,IF(Q19&lt;S19,0))</f>
        <v>0</v>
      </c>
      <c r="BH19" s="13">
        <f>IF(T19&gt;V19,1,IF(T19&lt;V19,0))</f>
        <v>0</v>
      </c>
      <c r="BI19" s="13" t="b">
        <f>IF(W19&gt;Y19,1,IF(W19&lt;Y19,0))</f>
        <v>0</v>
      </c>
      <c r="BJ19" s="13" t="b">
        <f>IF(Z19&gt;AB19,1,IF(Z19&lt;AB19,0))</f>
        <v>0</v>
      </c>
      <c r="BK19" s="13">
        <f>IF(AC19&gt;AE19,1,IF(AC19&lt;AE19,0))</f>
        <v>0</v>
      </c>
      <c r="BL19" s="13">
        <f>IF(AF19&gt;AH19,1,IF(AF19&lt;AH19,0))</f>
        <v>1</v>
      </c>
      <c r="BM19" s="13" t="b">
        <f>IF(AI19&gt;AK19,1,IF(AI19&lt;AK19,0))</f>
        <v>0</v>
      </c>
      <c r="BN19" s="13">
        <f>IF(AL19&gt;AN19,1,IF(AL19&lt;AN19,0))</f>
        <v>1</v>
      </c>
      <c r="BO19" s="13" t="b">
        <f>IF(AO19&gt;AQ19,1,IF(AO19&lt;AQ19,0))</f>
        <v>0</v>
      </c>
    </row>
    <row r="20" spans="1:67" ht="21" customHeight="1">
      <c r="A20" s="106">
        <v>6</v>
      </c>
      <c r="B20" s="86">
        <f>[1]ŽDRIJEB!F16</f>
        <v>7838</v>
      </c>
      <c r="C20" s="87" t="str">
        <f>[1]ŽDRIJEB!G16</f>
        <v>Borna Petek</v>
      </c>
      <c r="D20" s="87"/>
      <c r="E20" s="87"/>
      <c r="F20" s="87"/>
      <c r="G20" s="88"/>
      <c r="H20" s="89" t="str">
        <f>'[1]REZULTATI '!AS68</f>
        <v>-7,-6,8,-9,</v>
      </c>
      <c r="I20" s="90"/>
      <c r="J20" s="92"/>
      <c r="K20" s="91" t="str">
        <f>'[1]REZULTATI '!AU4</f>
        <v>,,,,</v>
      </c>
      <c r="L20" s="90"/>
      <c r="M20" s="92"/>
      <c r="N20" s="91" t="str">
        <f>'[1]REZULTATI '!AS13</f>
        <v>,,,,</v>
      </c>
      <c r="O20" s="90"/>
      <c r="P20" s="92"/>
      <c r="Q20" s="91" t="str">
        <f>'[1]REZULTATI '!AU17</f>
        <v>,,,,</v>
      </c>
      <c r="R20" s="90"/>
      <c r="S20" s="92"/>
      <c r="T20" s="91" t="str">
        <f>'[1]REZULTATI '!AS24</f>
        <v>-8,-12,7,-9,</v>
      </c>
      <c r="U20" s="90"/>
      <c r="V20" s="92"/>
      <c r="W20" s="91" t="str">
        <f>'[1]REZULTATI '!AU30</f>
        <v>,,,,</v>
      </c>
      <c r="X20" s="90"/>
      <c r="Y20" s="92"/>
      <c r="Z20" s="91" t="str">
        <f>'[1]REZULTATI '!AS35</f>
        <v>,,,,</v>
      </c>
      <c r="AA20" s="90"/>
      <c r="AB20" s="92"/>
      <c r="AC20" s="91" t="str">
        <f>'[1]REZULTATI '!AU43</f>
        <v>5,-5,10,2,</v>
      </c>
      <c r="AD20" s="90"/>
      <c r="AE20" s="92"/>
      <c r="AF20" s="91" t="str">
        <f>'[1]REZULTATI '!AS46</f>
        <v>6,-10,-7,-9,</v>
      </c>
      <c r="AG20" s="90"/>
      <c r="AH20" s="92"/>
      <c r="AI20" s="91" t="str">
        <f>'[1]REZULTATI '!AU56</f>
        <v>5,-8,-5,-3,</v>
      </c>
      <c r="AJ20" s="90"/>
      <c r="AK20" s="92"/>
      <c r="AL20" s="29"/>
      <c r="AM20" s="28"/>
      <c r="AN20" s="27"/>
      <c r="AO20" s="91" t="str">
        <f>'[1]REZULTATI '!AU57</f>
        <v>,,,,</v>
      </c>
      <c r="AP20" s="90"/>
      <c r="AQ20" s="93"/>
      <c r="AR20" s="104">
        <f>BD21+BE21+BF21+BG21+BH21+BI21+BJ21+BK21+BL21+BM21+BN21+BO21</f>
        <v>1</v>
      </c>
      <c r="AS20" s="97" t="s">
        <v>0</v>
      </c>
      <c r="AT20" s="100">
        <f>BD20+BE20+BF20+BG20+BH20+BI20+BJ20+BK20+BL20+BM20+BN20+BO20</f>
        <v>4</v>
      </c>
      <c r="AU20" s="61">
        <f>H21+K21+N21+Q21+T21+W21+Z21+AC21+AF21+AO21+AI21+AL21</f>
        <v>7</v>
      </c>
      <c r="AV20" s="60" t="s">
        <v>0</v>
      </c>
      <c r="AW20" s="67">
        <f>J21+M21+P21+S21+V21+Y21+AB21+AE21+AH21+AQ21+AK21+AN21</f>
        <v>13</v>
      </c>
      <c r="AX20" s="76">
        <f ca="1">SUMIF('[1]REZULTATI '!$CG$3:$CH$134,C20,'[1]REZULTATI '!$CH$3:$CH$134)</f>
        <v>-14</v>
      </c>
      <c r="AY20" s="66">
        <f>AR20*2+AT20</f>
        <v>6</v>
      </c>
      <c r="AZ20" s="72">
        <v>6</v>
      </c>
      <c r="BA20" s="26"/>
      <c r="BC20" s="54">
        <v>11</v>
      </c>
      <c r="BD20" s="25">
        <f t="shared" ref="BD20:BO20" si="8">IF(BD21=1,0,IF(BD21=0,1))</f>
        <v>1</v>
      </c>
      <c r="BE20" s="25" t="b">
        <f t="shared" si="8"/>
        <v>0</v>
      </c>
      <c r="BF20" s="25" t="b">
        <f t="shared" si="8"/>
        <v>0</v>
      </c>
      <c r="BG20" s="25" t="b">
        <f t="shared" si="8"/>
        <v>0</v>
      </c>
      <c r="BH20" s="25">
        <f t="shared" si="8"/>
        <v>1</v>
      </c>
      <c r="BI20" s="25" t="b">
        <f t="shared" si="8"/>
        <v>0</v>
      </c>
      <c r="BJ20" s="25" t="b">
        <f t="shared" si="8"/>
        <v>0</v>
      </c>
      <c r="BK20" s="25">
        <f t="shared" si="8"/>
        <v>0</v>
      </c>
      <c r="BL20" s="25">
        <f t="shared" si="8"/>
        <v>1</v>
      </c>
      <c r="BM20" s="25">
        <f t="shared" si="8"/>
        <v>1</v>
      </c>
      <c r="BN20" s="25" t="b">
        <f t="shared" si="8"/>
        <v>0</v>
      </c>
      <c r="BO20" s="25" t="b">
        <f t="shared" si="8"/>
        <v>0</v>
      </c>
    </row>
    <row r="21" spans="1:67" ht="21" customHeight="1">
      <c r="A21" s="107"/>
      <c r="B21" s="84"/>
      <c r="C21" s="74" t="str">
        <f>[1]ŽDRIJEB!H16</f>
        <v>TIS</v>
      </c>
      <c r="D21" s="74"/>
      <c r="E21" s="74"/>
      <c r="F21" s="74"/>
      <c r="G21" s="75"/>
      <c r="H21" s="24">
        <f>'[1]REZULTATI '!AN68</f>
        <v>1</v>
      </c>
      <c r="I21" s="23" t="s">
        <v>0</v>
      </c>
      <c r="J21" s="22">
        <f>'[1]REZULTATI '!AP68</f>
        <v>3</v>
      </c>
      <c r="K21" s="17">
        <f>'[1]REZULTATI '!AP4</f>
        <v>0</v>
      </c>
      <c r="L21" s="16" t="s">
        <v>0</v>
      </c>
      <c r="M21" s="21">
        <f>'[1]REZULTATI '!AN4</f>
        <v>0</v>
      </c>
      <c r="N21" s="17">
        <f>'[1]REZULTATI '!AN13</f>
        <v>0</v>
      </c>
      <c r="O21" s="16" t="s">
        <v>0</v>
      </c>
      <c r="P21" s="22">
        <f>'[1]REZULTATI '!AP13</f>
        <v>0</v>
      </c>
      <c r="Q21" s="17">
        <f>'[1]REZULTATI '!AP17</f>
        <v>0</v>
      </c>
      <c r="R21" s="16" t="s">
        <v>0</v>
      </c>
      <c r="S21" s="21">
        <f>'[1]REZULTATI '!AN17</f>
        <v>0</v>
      </c>
      <c r="T21" s="17">
        <f>'[1]REZULTATI '!AN24</f>
        <v>1</v>
      </c>
      <c r="U21" s="16" t="s">
        <v>0</v>
      </c>
      <c r="V21" s="21">
        <f>'[1]REZULTATI '!AP24</f>
        <v>3</v>
      </c>
      <c r="W21" s="17">
        <f>'[1]REZULTATI '!AP30</f>
        <v>0</v>
      </c>
      <c r="X21" s="16" t="s">
        <v>0</v>
      </c>
      <c r="Y21" s="21">
        <f>'[1]REZULTATI '!AN30</f>
        <v>0</v>
      </c>
      <c r="Z21" s="17">
        <f>'[1]REZULTATI '!AN35</f>
        <v>0</v>
      </c>
      <c r="AA21" s="16" t="s">
        <v>0</v>
      </c>
      <c r="AB21" s="21">
        <f>'[1]REZULTATI '!AP35</f>
        <v>0</v>
      </c>
      <c r="AC21" s="17">
        <f>'[1]REZULTATI '!AP43</f>
        <v>3</v>
      </c>
      <c r="AD21" s="16" t="s">
        <v>0</v>
      </c>
      <c r="AE21" s="21">
        <f>'[1]REZULTATI '!AN43</f>
        <v>1</v>
      </c>
      <c r="AF21" s="17">
        <f>'[1]REZULTATI '!AN46</f>
        <v>1</v>
      </c>
      <c r="AG21" s="16" t="s">
        <v>0</v>
      </c>
      <c r="AH21" s="21">
        <f>'[1]REZULTATI '!AP46</f>
        <v>3</v>
      </c>
      <c r="AI21" s="17">
        <f>'[1]REZULTATI '!AP56</f>
        <v>1</v>
      </c>
      <c r="AJ21" s="16" t="s">
        <v>0</v>
      </c>
      <c r="AK21" s="21">
        <f>'[1]REZULTATI '!AN56</f>
        <v>3</v>
      </c>
      <c r="AL21" s="20"/>
      <c r="AM21" s="19"/>
      <c r="AN21" s="18"/>
      <c r="AO21" s="17">
        <f>'[1]REZULTATI '!AP57</f>
        <v>0</v>
      </c>
      <c r="AP21" s="16" t="s">
        <v>0</v>
      </c>
      <c r="AQ21" s="15">
        <f>'[1]REZULTATI '!AN57</f>
        <v>0</v>
      </c>
      <c r="AR21" s="105"/>
      <c r="AS21" s="98"/>
      <c r="AT21" s="101"/>
      <c r="AU21" s="57"/>
      <c r="AV21" s="59"/>
      <c r="AW21" s="66"/>
      <c r="AX21" s="77"/>
      <c r="AY21" s="68"/>
      <c r="AZ21" s="73"/>
      <c r="BA21" s="14">
        <f>AZ20</f>
        <v>6</v>
      </c>
      <c r="BC21" s="55"/>
      <c r="BD21" s="13">
        <f>IF(H21&gt;J21,1,IF(H21&lt;J21,0))</f>
        <v>0</v>
      </c>
      <c r="BE21" s="13" t="b">
        <f>IF(K21&gt;M21,1,IF(K21&lt;M21,0))</f>
        <v>0</v>
      </c>
      <c r="BF21" s="13" t="b">
        <f>IF(N21&gt;P21,1,IF(N21&lt;P21,0))</f>
        <v>0</v>
      </c>
      <c r="BG21" s="13" t="b">
        <f>IF(Q21&gt;S21,1,IF(Q21&lt;S21,0))</f>
        <v>0</v>
      </c>
      <c r="BH21" s="13">
        <f>IF(T21&gt;V21,1,IF(T21&lt;V21,0))</f>
        <v>0</v>
      </c>
      <c r="BI21" s="13" t="b">
        <f>IF(W21&gt;Y21,1,IF(W21&lt;Y21,0))</f>
        <v>0</v>
      </c>
      <c r="BJ21" s="13" t="b">
        <f>IF(Z21&gt;AB21,1,IF(Z21&lt;AB21,0))</f>
        <v>0</v>
      </c>
      <c r="BK21" s="13">
        <f>IF(AC21&gt;AE21,1,IF(AC21&lt;AE21,0))</f>
        <v>1</v>
      </c>
      <c r="BL21" s="13">
        <f>IF(AF21&gt;AH21,1,IF(AF21&lt;AH21,0))</f>
        <v>0</v>
      </c>
      <c r="BM21" s="13">
        <f>IF(AI21&gt;AK21,1,IF(AI21&lt;AK21,0))</f>
        <v>0</v>
      </c>
      <c r="BN21" s="13" t="b">
        <f>IF(AL21&gt;AN21,1,IF(AL21&lt;AN21,0))</f>
        <v>0</v>
      </c>
      <c r="BO21" s="13" t="b">
        <f>IF(AO21&gt;AQ21,1,IF(AO21&lt;AQ21,0))</f>
        <v>0</v>
      </c>
    </row>
  </sheetData>
  <mergeCells count="241">
    <mergeCell ref="AY20:AY21"/>
    <mergeCell ref="AZ20:AZ21"/>
    <mergeCell ref="AW20:AW21"/>
    <mergeCell ref="AX20:AX21"/>
    <mergeCell ref="AO20:AQ20"/>
    <mergeCell ref="AR20:AR21"/>
    <mergeCell ref="AS20:AS21"/>
    <mergeCell ref="AT20:AT21"/>
    <mergeCell ref="AU20:AU21"/>
    <mergeCell ref="AV20:AV21"/>
    <mergeCell ref="A20:A21"/>
    <mergeCell ref="B20:B21"/>
    <mergeCell ref="C20:G20"/>
    <mergeCell ref="H20:J20"/>
    <mergeCell ref="K20:M20"/>
    <mergeCell ref="N20:P20"/>
    <mergeCell ref="Q20:S20"/>
    <mergeCell ref="T20:V20"/>
    <mergeCell ref="AS18:AS19"/>
    <mergeCell ref="AI20:AK20"/>
    <mergeCell ref="C21:G21"/>
    <mergeCell ref="Z20:AB20"/>
    <mergeCell ref="AC20:AE20"/>
    <mergeCell ref="AF20:AH20"/>
    <mergeCell ref="AR18:AR19"/>
    <mergeCell ref="W20:Y20"/>
    <mergeCell ref="C19:G19"/>
    <mergeCell ref="AC18:AE18"/>
    <mergeCell ref="AO18:AQ18"/>
    <mergeCell ref="A18:A19"/>
    <mergeCell ref="Q18:S18"/>
    <mergeCell ref="F1:AQ1"/>
    <mergeCell ref="AC3:AE3"/>
    <mergeCell ref="AO3:AQ3"/>
    <mergeCell ref="AF3:AH3"/>
    <mergeCell ref="AF4:AH4"/>
    <mergeCell ref="AF6:AH6"/>
    <mergeCell ref="AF8:AH8"/>
    <mergeCell ref="B18:B19"/>
    <mergeCell ref="B16:B17"/>
    <mergeCell ref="C16:G16"/>
    <mergeCell ref="H16:J16"/>
    <mergeCell ref="B12:B13"/>
    <mergeCell ref="K8:M8"/>
    <mergeCell ref="Q6:S6"/>
    <mergeCell ref="T6:V6"/>
    <mergeCell ref="W6:Y6"/>
    <mergeCell ref="A14:A15"/>
    <mergeCell ref="C12:G12"/>
    <mergeCell ref="H12:J12"/>
    <mergeCell ref="K16:M16"/>
    <mergeCell ref="B3:G3"/>
    <mergeCell ref="H3:J3"/>
    <mergeCell ref="A4:A5"/>
    <mergeCell ref="A6:A7"/>
    <mergeCell ref="A8:A9"/>
    <mergeCell ref="A10:A11"/>
    <mergeCell ref="K3:M3"/>
    <mergeCell ref="A16:A17"/>
    <mergeCell ref="A12:A13"/>
    <mergeCell ref="C11:G11"/>
    <mergeCell ref="B8:B9"/>
    <mergeCell ref="AR3:AT3"/>
    <mergeCell ref="AT6:AT7"/>
    <mergeCell ref="AR8:AR9"/>
    <mergeCell ref="AS8:AS9"/>
    <mergeCell ref="AT8:AT9"/>
    <mergeCell ref="AR10:AR11"/>
    <mergeCell ref="AS10:AS11"/>
    <mergeCell ref="AL3:AN3"/>
    <mergeCell ref="AL4:AN4"/>
    <mergeCell ref="AL6:AN6"/>
    <mergeCell ref="AL8:AN8"/>
    <mergeCell ref="AI3:AK3"/>
    <mergeCell ref="Z6:AB6"/>
    <mergeCell ref="AC6:AE6"/>
    <mergeCell ref="AC8:AE8"/>
    <mergeCell ref="N3:P3"/>
    <mergeCell ref="Q3:S3"/>
    <mergeCell ref="T3:V3"/>
    <mergeCell ref="W3:Y3"/>
    <mergeCell ref="Z3:AB3"/>
    <mergeCell ref="AT10:AT11"/>
    <mergeCell ref="Q16:S16"/>
    <mergeCell ref="AR4:AR5"/>
    <mergeCell ref="AT4:AT5"/>
    <mergeCell ref="AR6:AR7"/>
    <mergeCell ref="AS6:AS7"/>
    <mergeCell ref="AR12:AR13"/>
    <mergeCell ref="AS12:AS13"/>
    <mergeCell ref="AT12:AT13"/>
    <mergeCell ref="AI4:AK4"/>
    <mergeCell ref="AR14:AR15"/>
    <mergeCell ref="AS14:AS15"/>
    <mergeCell ref="AT14:AT15"/>
    <mergeCell ref="AR16:AR17"/>
    <mergeCell ref="AT16:AT17"/>
    <mergeCell ref="AU18:AU19"/>
    <mergeCell ref="AW18:AW19"/>
    <mergeCell ref="AL16:AN16"/>
    <mergeCell ref="AL18:AN18"/>
    <mergeCell ref="AZ16:AZ17"/>
    <mergeCell ref="C17:G17"/>
    <mergeCell ref="C18:G18"/>
    <mergeCell ref="H18:J18"/>
    <mergeCell ref="K18:M18"/>
    <mergeCell ref="N18:P18"/>
    <mergeCell ref="N16:P16"/>
    <mergeCell ref="AZ18:AZ19"/>
    <mergeCell ref="T18:V18"/>
    <mergeCell ref="W18:Y18"/>
    <mergeCell ref="AI16:AK16"/>
    <mergeCell ref="AF18:AH18"/>
    <mergeCell ref="Z18:AB18"/>
    <mergeCell ref="AX18:AX19"/>
    <mergeCell ref="AX16:AX17"/>
    <mergeCell ref="AT18:AT19"/>
    <mergeCell ref="T16:V16"/>
    <mergeCell ref="W16:Y16"/>
    <mergeCell ref="Z16:AB16"/>
    <mergeCell ref="AC16:AE16"/>
    <mergeCell ref="AO16:AQ16"/>
    <mergeCell ref="AS16:AS17"/>
    <mergeCell ref="AW16:AW17"/>
    <mergeCell ref="Q14:S14"/>
    <mergeCell ref="T14:V14"/>
    <mergeCell ref="W14:Y14"/>
    <mergeCell ref="Z14:AB14"/>
    <mergeCell ref="AL14:AN14"/>
    <mergeCell ref="AI14:AK14"/>
    <mergeCell ref="B14:B15"/>
    <mergeCell ref="C14:G14"/>
    <mergeCell ref="H14:J14"/>
    <mergeCell ref="K14:M14"/>
    <mergeCell ref="N14:P14"/>
    <mergeCell ref="AV14:AV15"/>
    <mergeCell ref="AU14:AU15"/>
    <mergeCell ref="AO14:AQ14"/>
    <mergeCell ref="AF14:AH14"/>
    <mergeCell ref="AS4:AS5"/>
    <mergeCell ref="AZ8:AZ9"/>
    <mergeCell ref="Q8:S8"/>
    <mergeCell ref="T8:V8"/>
    <mergeCell ref="W8:Y8"/>
    <mergeCell ref="Z8:AB8"/>
    <mergeCell ref="AY14:AY15"/>
    <mergeCell ref="AZ14:AZ15"/>
    <mergeCell ref="C15:G15"/>
    <mergeCell ref="AZ12:AZ13"/>
    <mergeCell ref="C13:G13"/>
    <mergeCell ref="Q12:S12"/>
    <mergeCell ref="W12:Y12"/>
    <mergeCell ref="Z12:AB12"/>
    <mergeCell ref="AC12:AE12"/>
    <mergeCell ref="AO12:AQ12"/>
    <mergeCell ref="AX14:AX15"/>
    <mergeCell ref="AW14:AW15"/>
    <mergeCell ref="AV8:AV9"/>
    <mergeCell ref="AU8:AU9"/>
    <mergeCell ref="AU12:AU13"/>
    <mergeCell ref="AF12:AH12"/>
    <mergeCell ref="AO8:AQ8"/>
    <mergeCell ref="AV10:AV11"/>
    <mergeCell ref="C9:G9"/>
    <mergeCell ref="B10:B11"/>
    <mergeCell ref="C10:G10"/>
    <mergeCell ref="H10:J10"/>
    <mergeCell ref="K10:M10"/>
    <mergeCell ref="N10:P10"/>
    <mergeCell ref="K12:M12"/>
    <mergeCell ref="N12:P12"/>
    <mergeCell ref="AO6:AQ6"/>
    <mergeCell ref="AL10:AN10"/>
    <mergeCell ref="AL12:AN12"/>
    <mergeCell ref="AF10:AH10"/>
    <mergeCell ref="AI6:AK6"/>
    <mergeCell ref="AI8:AK8"/>
    <mergeCell ref="AI10:AK10"/>
    <mergeCell ref="AI12:AK12"/>
    <mergeCell ref="T10:V10"/>
    <mergeCell ref="W10:Y10"/>
    <mergeCell ref="Z10:AB10"/>
    <mergeCell ref="AC10:AE10"/>
    <mergeCell ref="C7:G7"/>
    <mergeCell ref="AX12:AX13"/>
    <mergeCell ref="AC4:AE4"/>
    <mergeCell ref="AO4:AQ4"/>
    <mergeCell ref="C4:G4"/>
    <mergeCell ref="C5:G5"/>
    <mergeCell ref="B4:B5"/>
    <mergeCell ref="K4:M4"/>
    <mergeCell ref="N4:P4"/>
    <mergeCell ref="AV12:AV13"/>
    <mergeCell ref="B6:B7"/>
    <mergeCell ref="C6:G6"/>
    <mergeCell ref="H6:J6"/>
    <mergeCell ref="N6:P6"/>
    <mergeCell ref="Q4:S4"/>
    <mergeCell ref="T4:V4"/>
    <mergeCell ref="W4:Y4"/>
    <mergeCell ref="Z4:AB4"/>
    <mergeCell ref="AU10:AU11"/>
    <mergeCell ref="AX10:AX11"/>
    <mergeCell ref="AO10:AQ10"/>
    <mergeCell ref="C8:G8"/>
    <mergeCell ref="H8:J8"/>
    <mergeCell ref="AX8:AX9"/>
    <mergeCell ref="BC16:BC17"/>
    <mergeCell ref="BC18:BC19"/>
    <mergeCell ref="BC20:BC21"/>
    <mergeCell ref="AU3:AW3"/>
    <mergeCell ref="AW4:AW5"/>
    <mergeCell ref="AW6:AW7"/>
    <mergeCell ref="AW8:AW9"/>
    <mergeCell ref="AW10:AW11"/>
    <mergeCell ref="AW12:AW13"/>
    <mergeCell ref="AY12:AY13"/>
    <mergeCell ref="AY4:AY5"/>
    <mergeCell ref="AY6:AY7"/>
    <mergeCell ref="AX6:AX7"/>
    <mergeCell ref="AZ6:AZ7"/>
    <mergeCell ref="AZ4:AZ5"/>
    <mergeCell ref="AY10:AY11"/>
    <mergeCell ref="AZ10:AZ11"/>
    <mergeCell ref="AY8:AY9"/>
    <mergeCell ref="AX4:AX5"/>
    <mergeCell ref="AV16:AV17"/>
    <mergeCell ref="AU16:AU17"/>
    <mergeCell ref="AY16:AY17"/>
    <mergeCell ref="AY18:AY19"/>
    <mergeCell ref="AV18:AV19"/>
    <mergeCell ref="BC14:BC15"/>
    <mergeCell ref="BC8:BC9"/>
    <mergeCell ref="BC6:BC7"/>
    <mergeCell ref="BC4:BC5"/>
    <mergeCell ref="BC10:BC11"/>
    <mergeCell ref="BC12:BC13"/>
    <mergeCell ref="AU4:AU5"/>
    <mergeCell ref="AV4:AV5"/>
    <mergeCell ref="AV6:AV7"/>
    <mergeCell ref="AU6:AU7"/>
  </mergeCells>
  <conditionalFormatting sqref="K5">
    <cfRule type="cellIs" dxfId="227" priority="227" operator="lessThan">
      <formula>M5</formula>
    </cfRule>
    <cfRule type="cellIs" dxfId="226" priority="228" operator="greaterThan">
      <formula>M5</formula>
    </cfRule>
  </conditionalFormatting>
  <conditionalFormatting sqref="N5">
    <cfRule type="cellIs" dxfId="225" priority="225" operator="lessThan">
      <formula>P5</formula>
    </cfRule>
    <cfRule type="cellIs" dxfId="224" priority="226" operator="greaterThan">
      <formula>P5</formula>
    </cfRule>
  </conditionalFormatting>
  <conditionalFormatting sqref="Q5">
    <cfRule type="cellIs" dxfId="223" priority="223" operator="lessThan">
      <formula>S5</formula>
    </cfRule>
    <cfRule type="cellIs" dxfId="222" priority="224" operator="greaterThan">
      <formula>S5</formula>
    </cfRule>
  </conditionalFormatting>
  <conditionalFormatting sqref="T5">
    <cfRule type="cellIs" dxfId="221" priority="221" operator="lessThan">
      <formula>V5</formula>
    </cfRule>
    <cfRule type="cellIs" dxfId="220" priority="222" operator="greaterThan">
      <formula>V5</formula>
    </cfRule>
  </conditionalFormatting>
  <conditionalFormatting sqref="W5">
    <cfRule type="cellIs" dxfId="219" priority="219" operator="lessThan">
      <formula>Y5</formula>
    </cfRule>
    <cfRule type="cellIs" dxfId="218" priority="220" operator="greaterThan">
      <formula>Y5</formula>
    </cfRule>
  </conditionalFormatting>
  <conditionalFormatting sqref="Z5">
    <cfRule type="cellIs" dxfId="217" priority="217" operator="lessThan">
      <formula>AB5</formula>
    </cfRule>
    <cfRule type="cellIs" dxfId="216" priority="218" operator="greaterThan">
      <formula>AB5</formula>
    </cfRule>
  </conditionalFormatting>
  <conditionalFormatting sqref="AC5">
    <cfRule type="cellIs" dxfId="215" priority="215" operator="lessThan">
      <formula>AE5</formula>
    </cfRule>
    <cfRule type="cellIs" dxfId="214" priority="216" operator="greaterThan">
      <formula>AE5</formula>
    </cfRule>
  </conditionalFormatting>
  <conditionalFormatting sqref="AF5">
    <cfRule type="cellIs" dxfId="213" priority="213" operator="lessThan">
      <formula>AH5</formula>
    </cfRule>
    <cfRule type="cellIs" dxfId="212" priority="214" operator="greaterThan">
      <formula>AH5</formula>
    </cfRule>
  </conditionalFormatting>
  <conditionalFormatting sqref="AI5">
    <cfRule type="cellIs" dxfId="211" priority="211" operator="lessThan">
      <formula>AK5</formula>
    </cfRule>
    <cfRule type="cellIs" dxfId="210" priority="212" operator="greaterThan">
      <formula>AK5</formula>
    </cfRule>
  </conditionalFormatting>
  <conditionalFormatting sqref="AL5">
    <cfRule type="cellIs" dxfId="209" priority="209" operator="lessThan">
      <formula>AN5</formula>
    </cfRule>
    <cfRule type="cellIs" dxfId="208" priority="210" operator="greaterThan">
      <formula>AN5</formula>
    </cfRule>
  </conditionalFormatting>
  <conditionalFormatting sqref="AO5">
    <cfRule type="cellIs" dxfId="207" priority="207" operator="lessThan">
      <formula>AQ5</formula>
    </cfRule>
    <cfRule type="cellIs" dxfId="206" priority="208" operator="greaterThan">
      <formula>AQ5</formula>
    </cfRule>
  </conditionalFormatting>
  <conditionalFormatting sqref="H5">
    <cfRule type="cellIs" dxfId="205" priority="205" operator="lessThan">
      <formula>J5</formula>
    </cfRule>
    <cfRule type="cellIs" dxfId="204" priority="206" operator="greaterThan">
      <formula>J5</formula>
    </cfRule>
  </conditionalFormatting>
  <conditionalFormatting sqref="K7">
    <cfRule type="cellIs" dxfId="203" priority="203" operator="lessThan">
      <formula>M7</formula>
    </cfRule>
    <cfRule type="cellIs" dxfId="202" priority="204" operator="greaterThan">
      <formula>M7</formula>
    </cfRule>
  </conditionalFormatting>
  <conditionalFormatting sqref="N7">
    <cfRule type="cellIs" dxfId="201" priority="201" operator="lessThan">
      <formula>P7</formula>
    </cfRule>
    <cfRule type="cellIs" dxfId="200" priority="202" operator="greaterThan">
      <formula>P7</formula>
    </cfRule>
  </conditionalFormatting>
  <conditionalFormatting sqref="Q7">
    <cfRule type="cellIs" dxfId="199" priority="199" operator="lessThan">
      <formula>S7</formula>
    </cfRule>
    <cfRule type="cellIs" dxfId="198" priority="200" operator="greaterThan">
      <formula>S7</formula>
    </cfRule>
  </conditionalFormatting>
  <conditionalFormatting sqref="T7">
    <cfRule type="cellIs" dxfId="197" priority="197" operator="lessThan">
      <formula>V7</formula>
    </cfRule>
    <cfRule type="cellIs" dxfId="196" priority="198" operator="greaterThan">
      <formula>V7</formula>
    </cfRule>
  </conditionalFormatting>
  <conditionalFormatting sqref="W7">
    <cfRule type="cellIs" dxfId="195" priority="195" operator="lessThan">
      <formula>Y7</formula>
    </cfRule>
    <cfRule type="cellIs" dxfId="194" priority="196" operator="greaterThan">
      <formula>Y7</formula>
    </cfRule>
  </conditionalFormatting>
  <conditionalFormatting sqref="Z7">
    <cfRule type="cellIs" dxfId="193" priority="193" operator="lessThan">
      <formula>AB7</formula>
    </cfRule>
    <cfRule type="cellIs" dxfId="192" priority="194" operator="greaterThan">
      <formula>AB7</formula>
    </cfRule>
  </conditionalFormatting>
  <conditionalFormatting sqref="AC7">
    <cfRule type="cellIs" dxfId="191" priority="191" operator="lessThan">
      <formula>AE7</formula>
    </cfRule>
    <cfRule type="cellIs" dxfId="190" priority="192" operator="greaterThan">
      <formula>AE7</formula>
    </cfRule>
  </conditionalFormatting>
  <conditionalFormatting sqref="AF7">
    <cfRule type="cellIs" dxfId="189" priority="189" operator="lessThan">
      <formula>AH7</formula>
    </cfRule>
    <cfRule type="cellIs" dxfId="188" priority="190" operator="greaterThan">
      <formula>AH7</formula>
    </cfRule>
  </conditionalFormatting>
  <conditionalFormatting sqref="AI7">
    <cfRule type="cellIs" dxfId="187" priority="187" operator="lessThan">
      <formula>AK7</formula>
    </cfRule>
    <cfRule type="cellIs" dxfId="186" priority="188" operator="greaterThan">
      <formula>AK7</formula>
    </cfRule>
  </conditionalFormatting>
  <conditionalFormatting sqref="AL7">
    <cfRule type="cellIs" dxfId="185" priority="185" operator="lessThan">
      <formula>AN7</formula>
    </cfRule>
    <cfRule type="cellIs" dxfId="184" priority="186" operator="greaterThan">
      <formula>AN7</formula>
    </cfRule>
  </conditionalFormatting>
  <conditionalFormatting sqref="AO7">
    <cfRule type="cellIs" dxfId="183" priority="183" operator="lessThan">
      <formula>AQ7</formula>
    </cfRule>
    <cfRule type="cellIs" dxfId="182" priority="184" operator="greaterThan">
      <formula>AQ7</formula>
    </cfRule>
  </conditionalFormatting>
  <conditionalFormatting sqref="H7">
    <cfRule type="cellIs" dxfId="181" priority="181" operator="lessThan">
      <formula>J7</formula>
    </cfRule>
    <cfRule type="cellIs" dxfId="180" priority="182" operator="greaterThan">
      <formula>J7</formula>
    </cfRule>
  </conditionalFormatting>
  <conditionalFormatting sqref="K9">
    <cfRule type="cellIs" dxfId="179" priority="179" operator="lessThan">
      <formula>M9</formula>
    </cfRule>
    <cfRule type="cellIs" dxfId="178" priority="180" operator="greaterThan">
      <formula>M9</formula>
    </cfRule>
  </conditionalFormatting>
  <conditionalFormatting sqref="N9">
    <cfRule type="cellIs" dxfId="177" priority="177" operator="lessThan">
      <formula>P9</formula>
    </cfRule>
    <cfRule type="cellIs" dxfId="176" priority="178" operator="greaterThan">
      <formula>P9</formula>
    </cfRule>
  </conditionalFormatting>
  <conditionalFormatting sqref="Q9">
    <cfRule type="cellIs" dxfId="175" priority="175" operator="lessThan">
      <formula>S9</formula>
    </cfRule>
    <cfRule type="cellIs" dxfId="174" priority="176" operator="greaterThan">
      <formula>S9</formula>
    </cfRule>
  </conditionalFormatting>
  <conditionalFormatting sqref="T9">
    <cfRule type="cellIs" dxfId="173" priority="173" operator="lessThan">
      <formula>V9</formula>
    </cfRule>
    <cfRule type="cellIs" dxfId="172" priority="174" operator="greaterThan">
      <formula>V9</formula>
    </cfRule>
  </conditionalFormatting>
  <conditionalFormatting sqref="W9">
    <cfRule type="cellIs" dxfId="171" priority="171" operator="lessThan">
      <formula>Y9</formula>
    </cfRule>
    <cfRule type="cellIs" dxfId="170" priority="172" operator="greaterThan">
      <formula>Y9</formula>
    </cfRule>
  </conditionalFormatting>
  <conditionalFormatting sqref="Z9">
    <cfRule type="cellIs" dxfId="169" priority="169" operator="lessThan">
      <formula>AB9</formula>
    </cfRule>
    <cfRule type="cellIs" dxfId="168" priority="170" operator="greaterThan">
      <formula>AB9</formula>
    </cfRule>
  </conditionalFormatting>
  <conditionalFormatting sqref="AC9">
    <cfRule type="cellIs" dxfId="167" priority="167" operator="lessThan">
      <formula>AE9</formula>
    </cfRule>
    <cfRule type="cellIs" dxfId="166" priority="168" operator="greaterThan">
      <formula>AE9</formula>
    </cfRule>
  </conditionalFormatting>
  <conditionalFormatting sqref="AF9">
    <cfRule type="cellIs" dxfId="165" priority="165" operator="lessThan">
      <formula>AH9</formula>
    </cfRule>
    <cfRule type="cellIs" dxfId="164" priority="166" operator="greaterThan">
      <formula>AH9</formula>
    </cfRule>
  </conditionalFormatting>
  <conditionalFormatting sqref="AI9">
    <cfRule type="cellIs" dxfId="163" priority="163" operator="lessThan">
      <formula>AK9</formula>
    </cfRule>
    <cfRule type="cellIs" dxfId="162" priority="164" operator="greaterThan">
      <formula>AK9</formula>
    </cfRule>
  </conditionalFormatting>
  <conditionalFormatting sqref="AL9">
    <cfRule type="cellIs" dxfId="161" priority="161" operator="lessThan">
      <formula>AN9</formula>
    </cfRule>
    <cfRule type="cellIs" dxfId="160" priority="162" operator="greaterThan">
      <formula>AN9</formula>
    </cfRule>
  </conditionalFormatting>
  <conditionalFormatting sqref="AO9">
    <cfRule type="cellIs" dxfId="159" priority="159" operator="lessThan">
      <formula>AQ9</formula>
    </cfRule>
    <cfRule type="cellIs" dxfId="158" priority="160" operator="greaterThan">
      <formula>AQ9</formula>
    </cfRule>
  </conditionalFormatting>
  <conditionalFormatting sqref="H9">
    <cfRule type="cellIs" dxfId="157" priority="157" operator="lessThan">
      <formula>J9</formula>
    </cfRule>
    <cfRule type="cellIs" dxfId="156" priority="158" operator="greaterThan">
      <formula>J9</formula>
    </cfRule>
  </conditionalFormatting>
  <conditionalFormatting sqref="K11">
    <cfRule type="cellIs" dxfId="155" priority="155" operator="lessThan">
      <formula>M11</formula>
    </cfRule>
    <cfRule type="cellIs" dxfId="154" priority="156" operator="greaterThan">
      <formula>M11</formula>
    </cfRule>
  </conditionalFormatting>
  <conditionalFormatting sqref="N11">
    <cfRule type="cellIs" dxfId="153" priority="153" operator="lessThan">
      <formula>P11</formula>
    </cfRule>
    <cfRule type="cellIs" dxfId="152" priority="154" operator="greaterThan">
      <formula>P11</formula>
    </cfRule>
  </conditionalFormatting>
  <conditionalFormatting sqref="Q11">
    <cfRule type="cellIs" dxfId="151" priority="151" operator="lessThan">
      <formula>S11</formula>
    </cfRule>
    <cfRule type="cellIs" dxfId="150" priority="152" operator="greaterThan">
      <formula>S11</formula>
    </cfRule>
  </conditionalFormatting>
  <conditionalFormatting sqref="T11">
    <cfRule type="cellIs" dxfId="149" priority="149" operator="lessThan">
      <formula>V11</formula>
    </cfRule>
    <cfRule type="cellIs" dxfId="148" priority="150" operator="greaterThan">
      <formula>V11</formula>
    </cfRule>
  </conditionalFormatting>
  <conditionalFormatting sqref="W11">
    <cfRule type="cellIs" dxfId="147" priority="147" operator="lessThan">
      <formula>Y11</formula>
    </cfRule>
    <cfRule type="cellIs" dxfId="146" priority="148" operator="greaterThan">
      <formula>Y11</formula>
    </cfRule>
  </conditionalFormatting>
  <conditionalFormatting sqref="Z11">
    <cfRule type="cellIs" dxfId="145" priority="145" operator="lessThan">
      <formula>AB11</formula>
    </cfRule>
    <cfRule type="cellIs" dxfId="144" priority="146" operator="greaterThan">
      <formula>AB11</formula>
    </cfRule>
  </conditionalFormatting>
  <conditionalFormatting sqref="AC11">
    <cfRule type="cellIs" dxfId="143" priority="143" operator="lessThan">
      <formula>AE11</formula>
    </cfRule>
    <cfRule type="cellIs" dxfId="142" priority="144" operator="greaterThan">
      <formula>AE11</formula>
    </cfRule>
  </conditionalFormatting>
  <conditionalFormatting sqref="AF11">
    <cfRule type="cellIs" dxfId="141" priority="141" operator="lessThan">
      <formula>AH11</formula>
    </cfRule>
    <cfRule type="cellIs" dxfId="140" priority="142" operator="greaterThan">
      <formula>AH11</formula>
    </cfRule>
  </conditionalFormatting>
  <conditionalFormatting sqref="AI11">
    <cfRule type="cellIs" dxfId="139" priority="139" operator="lessThan">
      <formula>AK11</formula>
    </cfRule>
    <cfRule type="cellIs" dxfId="138" priority="140" operator="greaterThan">
      <formula>AK11</formula>
    </cfRule>
  </conditionalFormatting>
  <conditionalFormatting sqref="AL11">
    <cfRule type="cellIs" dxfId="137" priority="137" operator="lessThan">
      <formula>AN11</formula>
    </cfRule>
    <cfRule type="cellIs" dxfId="136" priority="138" operator="greaterThan">
      <formula>AN11</formula>
    </cfRule>
  </conditionalFormatting>
  <conditionalFormatting sqref="AO11">
    <cfRule type="cellIs" dxfId="135" priority="135" operator="lessThan">
      <formula>AQ11</formula>
    </cfRule>
    <cfRule type="cellIs" dxfId="134" priority="136" operator="greaterThan">
      <formula>AQ11</formula>
    </cfRule>
  </conditionalFormatting>
  <conditionalFormatting sqref="H11">
    <cfRule type="cellIs" dxfId="133" priority="133" operator="lessThan">
      <formula>J11</formula>
    </cfRule>
    <cfRule type="cellIs" dxfId="132" priority="134" operator="greaterThan">
      <formula>J11</formula>
    </cfRule>
  </conditionalFormatting>
  <conditionalFormatting sqref="K13">
    <cfRule type="cellIs" dxfId="131" priority="131" operator="lessThan">
      <formula>M13</formula>
    </cfRule>
    <cfRule type="cellIs" dxfId="130" priority="132" operator="greaterThan">
      <formula>M13</formula>
    </cfRule>
  </conditionalFormatting>
  <conditionalFormatting sqref="N13">
    <cfRule type="cellIs" dxfId="129" priority="129" operator="lessThan">
      <formula>P13</formula>
    </cfRule>
    <cfRule type="cellIs" dxfId="128" priority="130" operator="greaterThan">
      <formula>P13</formula>
    </cfRule>
  </conditionalFormatting>
  <conditionalFormatting sqref="Q13">
    <cfRule type="cellIs" dxfId="127" priority="127" operator="lessThan">
      <formula>S13</formula>
    </cfRule>
    <cfRule type="cellIs" dxfId="126" priority="128" operator="greaterThan">
      <formula>S13</formula>
    </cfRule>
  </conditionalFormatting>
  <conditionalFormatting sqref="T13">
    <cfRule type="cellIs" dxfId="125" priority="125" operator="lessThan">
      <formula>V13</formula>
    </cfRule>
    <cfRule type="cellIs" dxfId="124" priority="126" operator="greaterThan">
      <formula>V13</formula>
    </cfRule>
  </conditionalFormatting>
  <conditionalFormatting sqref="W13">
    <cfRule type="cellIs" dxfId="123" priority="123" operator="lessThan">
      <formula>Y13</formula>
    </cfRule>
    <cfRule type="cellIs" dxfId="122" priority="124" operator="greaterThan">
      <formula>Y13</formula>
    </cfRule>
  </conditionalFormatting>
  <conditionalFormatting sqref="Z13">
    <cfRule type="cellIs" dxfId="121" priority="121" operator="lessThan">
      <formula>AB13</formula>
    </cfRule>
    <cfRule type="cellIs" dxfId="120" priority="122" operator="greaterThan">
      <formula>AB13</formula>
    </cfRule>
  </conditionalFormatting>
  <conditionalFormatting sqref="AC13">
    <cfRule type="cellIs" dxfId="119" priority="119" operator="lessThan">
      <formula>AE13</formula>
    </cfRule>
    <cfRule type="cellIs" dxfId="118" priority="120" operator="greaterThan">
      <formula>AE13</formula>
    </cfRule>
  </conditionalFormatting>
  <conditionalFormatting sqref="AF13">
    <cfRule type="cellIs" dxfId="117" priority="117" operator="lessThan">
      <formula>AH13</formula>
    </cfRule>
    <cfRule type="cellIs" dxfId="116" priority="118" operator="greaterThan">
      <formula>AH13</formula>
    </cfRule>
  </conditionalFormatting>
  <conditionalFormatting sqref="AI13">
    <cfRule type="cellIs" dxfId="115" priority="115" operator="lessThan">
      <formula>AK13</formula>
    </cfRule>
    <cfRule type="cellIs" dxfId="114" priority="116" operator="greaterThan">
      <formula>AK13</formula>
    </cfRule>
  </conditionalFormatting>
  <conditionalFormatting sqref="AL13">
    <cfRule type="cellIs" dxfId="113" priority="113" operator="lessThan">
      <formula>AN13</formula>
    </cfRule>
    <cfRule type="cellIs" dxfId="112" priority="114" operator="greaterThan">
      <formula>AN13</formula>
    </cfRule>
  </conditionalFormatting>
  <conditionalFormatting sqref="AO13">
    <cfRule type="cellIs" dxfId="111" priority="111" operator="lessThan">
      <formula>AQ13</formula>
    </cfRule>
    <cfRule type="cellIs" dxfId="110" priority="112" operator="greaterThan">
      <formula>AQ13</formula>
    </cfRule>
  </conditionalFormatting>
  <conditionalFormatting sqref="H13">
    <cfRule type="cellIs" dxfId="109" priority="109" operator="lessThan">
      <formula>J13</formula>
    </cfRule>
    <cfRule type="cellIs" dxfId="108" priority="110" operator="greaterThan">
      <formula>J13</formula>
    </cfRule>
  </conditionalFormatting>
  <conditionalFormatting sqref="K15">
    <cfRule type="cellIs" dxfId="107" priority="107" operator="lessThan">
      <formula>M15</formula>
    </cfRule>
    <cfRule type="cellIs" dxfId="106" priority="108" operator="greaterThan">
      <formula>M15</formula>
    </cfRule>
  </conditionalFormatting>
  <conditionalFormatting sqref="N15">
    <cfRule type="cellIs" dxfId="105" priority="105" operator="lessThan">
      <formula>P15</formula>
    </cfRule>
    <cfRule type="cellIs" dxfId="104" priority="106" operator="greaterThan">
      <formula>P15</formula>
    </cfRule>
  </conditionalFormatting>
  <conditionalFormatting sqref="Q15">
    <cfRule type="cellIs" dxfId="103" priority="103" operator="lessThan">
      <formula>S15</formula>
    </cfRule>
    <cfRule type="cellIs" dxfId="102" priority="104" operator="greaterThan">
      <formula>S15</formula>
    </cfRule>
  </conditionalFormatting>
  <conditionalFormatting sqref="T15">
    <cfRule type="cellIs" dxfId="101" priority="101" operator="lessThan">
      <formula>V15</formula>
    </cfRule>
    <cfRule type="cellIs" dxfId="100" priority="102" operator="greaterThan">
      <formula>V15</formula>
    </cfRule>
  </conditionalFormatting>
  <conditionalFormatting sqref="W15">
    <cfRule type="cellIs" dxfId="99" priority="99" operator="lessThan">
      <formula>Y15</formula>
    </cfRule>
    <cfRule type="cellIs" dxfId="98" priority="100" operator="greaterThan">
      <formula>Y15</formula>
    </cfRule>
  </conditionalFormatting>
  <conditionalFormatting sqref="Z15">
    <cfRule type="cellIs" dxfId="97" priority="97" operator="lessThan">
      <formula>AB15</formula>
    </cfRule>
    <cfRule type="cellIs" dxfId="96" priority="98" operator="greaterThan">
      <formula>AB15</formula>
    </cfRule>
  </conditionalFormatting>
  <conditionalFormatting sqref="AC15">
    <cfRule type="cellIs" dxfId="95" priority="95" operator="lessThan">
      <formula>AE15</formula>
    </cfRule>
    <cfRule type="cellIs" dxfId="94" priority="96" operator="greaterThan">
      <formula>AE15</formula>
    </cfRule>
  </conditionalFormatting>
  <conditionalFormatting sqref="AF15">
    <cfRule type="cellIs" dxfId="93" priority="93" operator="lessThan">
      <formula>AH15</formula>
    </cfRule>
    <cfRule type="cellIs" dxfId="92" priority="94" operator="greaterThan">
      <formula>AH15</formula>
    </cfRule>
  </conditionalFormatting>
  <conditionalFormatting sqref="AI15">
    <cfRule type="cellIs" dxfId="91" priority="91" operator="lessThan">
      <formula>AK15</formula>
    </cfRule>
    <cfRule type="cellIs" dxfId="90" priority="92" operator="greaterThan">
      <formula>AK15</formula>
    </cfRule>
  </conditionalFormatting>
  <conditionalFormatting sqref="AL15">
    <cfRule type="cellIs" dxfId="89" priority="89" operator="lessThan">
      <formula>AN15</formula>
    </cfRule>
    <cfRule type="cellIs" dxfId="88" priority="90" operator="greaterThan">
      <formula>AN15</formula>
    </cfRule>
  </conditionalFormatting>
  <conditionalFormatting sqref="AO15">
    <cfRule type="cellIs" dxfId="87" priority="87" operator="lessThan">
      <formula>AQ15</formula>
    </cfRule>
    <cfRule type="cellIs" dxfId="86" priority="88" operator="greaterThan">
      <formula>AQ15</formula>
    </cfRule>
  </conditionalFormatting>
  <conditionalFormatting sqref="H15">
    <cfRule type="cellIs" dxfId="85" priority="85" operator="lessThan">
      <formula>J15</formula>
    </cfRule>
    <cfRule type="cellIs" dxfId="84" priority="86" operator="greaterThan">
      <formula>J15</formula>
    </cfRule>
  </conditionalFormatting>
  <conditionalFormatting sqref="K17">
    <cfRule type="cellIs" dxfId="83" priority="83" operator="lessThan">
      <formula>M17</formula>
    </cfRule>
    <cfRule type="cellIs" dxfId="82" priority="84" operator="greaterThan">
      <formula>M17</formula>
    </cfRule>
  </conditionalFormatting>
  <conditionalFormatting sqref="N17">
    <cfRule type="cellIs" dxfId="81" priority="81" operator="lessThan">
      <formula>P17</formula>
    </cfRule>
    <cfRule type="cellIs" dxfId="80" priority="82" operator="greaterThan">
      <formula>P17</formula>
    </cfRule>
  </conditionalFormatting>
  <conditionalFormatting sqref="Q17">
    <cfRule type="cellIs" dxfId="79" priority="79" operator="lessThan">
      <formula>S17</formula>
    </cfRule>
    <cfRule type="cellIs" dxfId="78" priority="80" operator="greaterThan">
      <formula>S17</formula>
    </cfRule>
  </conditionalFormatting>
  <conditionalFormatting sqref="T17">
    <cfRule type="cellIs" dxfId="77" priority="77" operator="lessThan">
      <formula>V17</formula>
    </cfRule>
    <cfRule type="cellIs" dxfId="76" priority="78" operator="greaterThan">
      <formula>V17</formula>
    </cfRule>
  </conditionalFormatting>
  <conditionalFormatting sqref="W17">
    <cfRule type="cellIs" dxfId="75" priority="75" operator="lessThan">
      <formula>Y17</formula>
    </cfRule>
    <cfRule type="cellIs" dxfId="74" priority="76" operator="greaterThan">
      <formula>Y17</formula>
    </cfRule>
  </conditionalFormatting>
  <conditionalFormatting sqref="Z17">
    <cfRule type="cellIs" dxfId="73" priority="73" operator="lessThan">
      <formula>AB17</formula>
    </cfRule>
    <cfRule type="cellIs" dxfId="72" priority="74" operator="greaterThan">
      <formula>AB17</formula>
    </cfRule>
  </conditionalFormatting>
  <conditionalFormatting sqref="AC17">
    <cfRule type="cellIs" dxfId="71" priority="71" operator="lessThan">
      <formula>AE17</formula>
    </cfRule>
    <cfRule type="cellIs" dxfId="70" priority="72" operator="greaterThan">
      <formula>AE17</formula>
    </cfRule>
  </conditionalFormatting>
  <conditionalFormatting sqref="AF17">
    <cfRule type="cellIs" dxfId="69" priority="69" operator="lessThan">
      <formula>AH17</formula>
    </cfRule>
    <cfRule type="cellIs" dxfId="68" priority="70" operator="greaterThan">
      <formula>AH17</formula>
    </cfRule>
  </conditionalFormatting>
  <conditionalFormatting sqref="AI17">
    <cfRule type="cellIs" dxfId="67" priority="67" operator="lessThan">
      <formula>AK17</formula>
    </cfRule>
    <cfRule type="cellIs" dxfId="66" priority="68" operator="greaterThan">
      <formula>AK17</formula>
    </cfRule>
  </conditionalFormatting>
  <conditionalFormatting sqref="AL17">
    <cfRule type="cellIs" dxfId="65" priority="65" operator="lessThan">
      <formula>AN17</formula>
    </cfRule>
    <cfRule type="cellIs" dxfId="64" priority="66" operator="greaterThan">
      <formula>AN17</formula>
    </cfRule>
  </conditionalFormatting>
  <conditionalFormatting sqref="AO17">
    <cfRule type="cellIs" dxfId="63" priority="63" operator="lessThan">
      <formula>AQ17</formula>
    </cfRule>
    <cfRule type="cellIs" dxfId="62" priority="64" operator="greaterThan">
      <formula>AQ17</formula>
    </cfRule>
  </conditionalFormatting>
  <conditionalFormatting sqref="H17">
    <cfRule type="cellIs" dxfId="61" priority="61" operator="lessThan">
      <formula>J17</formula>
    </cfRule>
    <cfRule type="cellIs" dxfId="60" priority="62" operator="greaterThan">
      <formula>J17</formula>
    </cfRule>
  </conditionalFormatting>
  <conditionalFormatting sqref="K19">
    <cfRule type="cellIs" dxfId="59" priority="59" operator="lessThan">
      <formula>M19</formula>
    </cfRule>
    <cfRule type="cellIs" dxfId="58" priority="60" operator="greaterThan">
      <formula>M19</formula>
    </cfRule>
  </conditionalFormatting>
  <conditionalFormatting sqref="N19">
    <cfRule type="cellIs" dxfId="57" priority="57" operator="lessThan">
      <formula>P19</formula>
    </cfRule>
    <cfRule type="cellIs" dxfId="56" priority="58" operator="greaterThan">
      <formula>P19</formula>
    </cfRule>
  </conditionalFormatting>
  <conditionalFormatting sqref="Q19">
    <cfRule type="cellIs" dxfId="55" priority="55" operator="lessThan">
      <formula>S19</formula>
    </cfRule>
    <cfRule type="cellIs" dxfId="54" priority="56" operator="greaterThan">
      <formula>S19</formula>
    </cfRule>
  </conditionalFormatting>
  <conditionalFormatting sqref="T19">
    <cfRule type="cellIs" dxfId="53" priority="53" operator="lessThan">
      <formula>V19</formula>
    </cfRule>
    <cfRule type="cellIs" dxfId="52" priority="54" operator="greaterThan">
      <formula>V19</formula>
    </cfRule>
  </conditionalFormatting>
  <conditionalFormatting sqref="W19">
    <cfRule type="cellIs" dxfId="51" priority="51" operator="lessThan">
      <formula>Y19</formula>
    </cfRule>
    <cfRule type="cellIs" dxfId="50" priority="52" operator="greaterThan">
      <formula>Y19</formula>
    </cfRule>
  </conditionalFormatting>
  <conditionalFormatting sqref="Z19">
    <cfRule type="cellIs" dxfId="49" priority="49" operator="lessThan">
      <formula>AB19</formula>
    </cfRule>
    <cfRule type="cellIs" dxfId="48" priority="50" operator="greaterThan">
      <formula>AB19</formula>
    </cfRule>
  </conditionalFormatting>
  <conditionalFormatting sqref="AC19">
    <cfRule type="cellIs" dxfId="47" priority="47" operator="lessThan">
      <formula>AE19</formula>
    </cfRule>
    <cfRule type="cellIs" dxfId="46" priority="48" operator="greaterThan">
      <formula>AE19</formula>
    </cfRule>
  </conditionalFormatting>
  <conditionalFormatting sqref="AF19">
    <cfRule type="cellIs" dxfId="45" priority="45" operator="lessThan">
      <formula>AH19</formula>
    </cfRule>
    <cfRule type="cellIs" dxfId="44" priority="46" operator="greaterThan">
      <formula>AH19</formula>
    </cfRule>
  </conditionalFormatting>
  <conditionalFormatting sqref="AI19">
    <cfRule type="cellIs" dxfId="43" priority="43" operator="lessThan">
      <formula>AK19</formula>
    </cfRule>
    <cfRule type="cellIs" dxfId="42" priority="44" operator="greaterThan">
      <formula>AK19</formula>
    </cfRule>
  </conditionalFormatting>
  <conditionalFormatting sqref="AL19">
    <cfRule type="cellIs" dxfId="41" priority="41" operator="lessThan">
      <formula>AN19</formula>
    </cfRule>
    <cfRule type="cellIs" dxfId="40" priority="42" operator="greaterThan">
      <formula>AN19</formula>
    </cfRule>
  </conditionalFormatting>
  <conditionalFormatting sqref="AO19">
    <cfRule type="cellIs" dxfId="39" priority="39" operator="lessThan">
      <formula>AQ19</formula>
    </cfRule>
    <cfRule type="cellIs" dxfId="38" priority="40" operator="greaterThan">
      <formula>AQ19</formula>
    </cfRule>
  </conditionalFormatting>
  <conditionalFormatting sqref="H19">
    <cfRule type="cellIs" dxfId="37" priority="37" operator="lessThan">
      <formula>J19</formula>
    </cfRule>
    <cfRule type="cellIs" dxfId="36" priority="38" operator="greaterThan">
      <formula>J19</formula>
    </cfRule>
  </conditionalFormatting>
  <conditionalFormatting sqref="K21">
    <cfRule type="cellIs" dxfId="35" priority="35" operator="lessThan">
      <formula>M21</formula>
    </cfRule>
    <cfRule type="cellIs" dxfId="34" priority="36" operator="greaterThan">
      <formula>M21</formula>
    </cfRule>
  </conditionalFormatting>
  <conditionalFormatting sqref="N21">
    <cfRule type="cellIs" dxfId="33" priority="33" operator="lessThan">
      <formula>P21</formula>
    </cfRule>
    <cfRule type="cellIs" dxfId="32" priority="34" operator="greaterThan">
      <formula>P21</formula>
    </cfRule>
  </conditionalFormatting>
  <conditionalFormatting sqref="Q21">
    <cfRule type="cellIs" dxfId="31" priority="31" operator="lessThan">
      <formula>S21</formula>
    </cfRule>
    <cfRule type="cellIs" dxfId="30" priority="32" operator="greaterThan">
      <formula>S21</formula>
    </cfRule>
  </conditionalFormatting>
  <conditionalFormatting sqref="T21">
    <cfRule type="cellIs" dxfId="29" priority="29" operator="lessThan">
      <formula>V21</formula>
    </cfRule>
    <cfRule type="cellIs" dxfId="28" priority="30" operator="greaterThan">
      <formula>V21</formula>
    </cfRule>
  </conditionalFormatting>
  <conditionalFormatting sqref="W21">
    <cfRule type="cellIs" dxfId="27" priority="27" operator="lessThan">
      <formula>Y21</formula>
    </cfRule>
    <cfRule type="cellIs" dxfId="26" priority="28" operator="greaterThan">
      <formula>Y21</formula>
    </cfRule>
  </conditionalFormatting>
  <conditionalFormatting sqref="Z21">
    <cfRule type="cellIs" dxfId="25" priority="25" operator="lessThan">
      <formula>AB21</formula>
    </cfRule>
    <cfRule type="cellIs" dxfId="24" priority="26" operator="greaterThan">
      <formula>AB21</formula>
    </cfRule>
  </conditionalFormatting>
  <conditionalFormatting sqref="AC21">
    <cfRule type="cellIs" dxfId="23" priority="23" operator="lessThan">
      <formula>AE21</formula>
    </cfRule>
    <cfRule type="cellIs" dxfId="22" priority="24" operator="greaterThan">
      <formula>AE21</formula>
    </cfRule>
  </conditionalFormatting>
  <conditionalFormatting sqref="AF21">
    <cfRule type="cellIs" dxfId="21" priority="21" operator="lessThan">
      <formula>AH21</formula>
    </cfRule>
    <cfRule type="cellIs" dxfId="20" priority="22" operator="greaterThan">
      <formula>AH21</formula>
    </cfRule>
  </conditionalFormatting>
  <conditionalFormatting sqref="AI21">
    <cfRule type="cellIs" dxfId="19" priority="19" operator="lessThan">
      <formula>AK21</formula>
    </cfRule>
    <cfRule type="cellIs" dxfId="18" priority="20" operator="greaterThan">
      <formula>AK21</formula>
    </cfRule>
  </conditionalFormatting>
  <conditionalFormatting sqref="AL21">
    <cfRule type="cellIs" dxfId="17" priority="17" operator="lessThan">
      <formula>AN21</formula>
    </cfRule>
    <cfRule type="cellIs" dxfId="16" priority="18" operator="greaterThan">
      <formula>AN21</formula>
    </cfRule>
  </conditionalFormatting>
  <conditionalFormatting sqref="AO21">
    <cfRule type="cellIs" dxfId="15" priority="15" operator="lessThan">
      <formula>AQ21</formula>
    </cfRule>
    <cfRule type="cellIs" dxfId="14" priority="16" operator="greaterThan">
      <formula>AQ21</formula>
    </cfRule>
  </conditionalFormatting>
  <conditionalFormatting sqref="H21">
    <cfRule type="cellIs" dxfId="13" priority="13" operator="lessThan">
      <formula>J21</formula>
    </cfRule>
    <cfRule type="cellIs" dxfId="12" priority="14" operator="greaterThan">
      <formula>J21</formula>
    </cfRule>
  </conditionalFormatting>
  <conditionalFormatting sqref="Q11">
    <cfRule type="cellIs" dxfId="11" priority="11" operator="lessThan">
      <formula>S11</formula>
    </cfRule>
    <cfRule type="cellIs" dxfId="10" priority="12" operator="greaterThan">
      <formula>S11</formula>
    </cfRule>
  </conditionalFormatting>
  <conditionalFormatting sqref="T13">
    <cfRule type="cellIs" dxfId="9" priority="9" operator="lessThan">
      <formula>V13</formula>
    </cfRule>
    <cfRule type="cellIs" dxfId="8" priority="10" operator="greaterThan">
      <formula>V13</formula>
    </cfRule>
  </conditionalFormatting>
  <conditionalFormatting sqref="AC15">
    <cfRule type="cellIs" dxfId="7" priority="7" operator="lessThan">
      <formula>AE15</formula>
    </cfRule>
    <cfRule type="cellIs" dxfId="6" priority="8" operator="greaterThan">
      <formula>AE15</formula>
    </cfRule>
  </conditionalFormatting>
  <conditionalFormatting sqref="AF17">
    <cfRule type="cellIs" dxfId="5" priority="5" operator="lessThan">
      <formula>AH17</formula>
    </cfRule>
    <cfRule type="cellIs" dxfId="4" priority="6" operator="greaterThan">
      <formula>AH17</formula>
    </cfRule>
  </conditionalFormatting>
  <conditionalFormatting sqref="AI19">
    <cfRule type="cellIs" dxfId="3" priority="3" operator="lessThan">
      <formula>AK19</formula>
    </cfRule>
    <cfRule type="cellIs" dxfId="2" priority="4" operator="greaterThan">
      <formula>AK19</formula>
    </cfRule>
  </conditionalFormatting>
  <conditionalFormatting sqref="AL21">
    <cfRule type="cellIs" dxfId="1" priority="1" operator="lessThan">
      <formula>AN21</formula>
    </cfRule>
    <cfRule type="cellIs" dxfId="0" priority="2" operator="greaterThan">
      <formula>AN21</formula>
    </cfRule>
  </conditionalFormatting>
  <pageMargins left="0.31496062992125984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TABELA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Znika</dc:creator>
  <cp:lastModifiedBy>Krunoslav Znika</cp:lastModifiedBy>
  <dcterms:created xsi:type="dcterms:W3CDTF">2020-10-19T14:10:03Z</dcterms:created>
  <dcterms:modified xsi:type="dcterms:W3CDTF">2020-10-19T14:13:51Z</dcterms:modified>
</cp:coreProperties>
</file>