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List2" sheetId="2" r:id="rId1"/>
    <sheet name="List1" sheetId="1" r:id="rId2"/>
  </sheets>
  <calcPr calcId="152511"/>
</workbook>
</file>

<file path=xl/calcChain.xml><?xml version="1.0" encoding="utf-8"?>
<calcChain xmlns="http://schemas.openxmlformats.org/spreadsheetml/2006/main">
  <c r="T44" i="1" l="1"/>
  <c r="S44" i="1"/>
  <c r="R44" i="1"/>
  <c r="Q44" i="1"/>
  <c r="P42" i="1"/>
  <c r="O42" i="1"/>
  <c r="P41" i="1"/>
  <c r="O41" i="1"/>
  <c r="B41" i="1"/>
  <c r="P40" i="1"/>
  <c r="O40" i="1"/>
  <c r="P39" i="1"/>
  <c r="O39" i="1"/>
  <c r="B39" i="1"/>
  <c r="P38" i="1"/>
  <c r="O38" i="1"/>
  <c r="C38" i="1"/>
  <c r="C41" i="1" s="1"/>
  <c r="B38" i="1"/>
  <c r="B40" i="1" s="1"/>
  <c r="P37" i="1"/>
  <c r="O37" i="1"/>
  <c r="C37" i="1"/>
  <c r="C39" i="1" s="1"/>
  <c r="B37" i="1"/>
  <c r="P36" i="1"/>
  <c r="O36" i="1"/>
  <c r="C36" i="1"/>
  <c r="C40" i="1" s="1"/>
  <c r="B36" i="1"/>
  <c r="P35" i="1"/>
  <c r="O35" i="1"/>
  <c r="P34" i="1"/>
  <c r="O34" i="1"/>
  <c r="P33" i="1"/>
  <c r="P44" i="1" s="1"/>
  <c r="O33" i="1"/>
  <c r="O44" i="1" s="1"/>
  <c r="T29" i="1" l="1"/>
  <c r="S29" i="1"/>
  <c r="R29" i="1"/>
  <c r="Q29" i="1"/>
  <c r="P27" i="1"/>
  <c r="O27" i="1"/>
  <c r="P26" i="1"/>
  <c r="O26" i="1"/>
  <c r="P25" i="1"/>
  <c r="O25" i="1"/>
  <c r="P24" i="1"/>
  <c r="O24" i="1"/>
  <c r="P23" i="1"/>
  <c r="O23" i="1"/>
  <c r="C23" i="1"/>
  <c r="C26" i="1" s="1"/>
  <c r="B23" i="1"/>
  <c r="B25" i="1" s="1"/>
  <c r="P22" i="1"/>
  <c r="O22" i="1"/>
  <c r="C22" i="1"/>
  <c r="C24" i="1" s="1"/>
  <c r="B22" i="1"/>
  <c r="B26" i="1" s="1"/>
  <c r="P21" i="1"/>
  <c r="O21" i="1"/>
  <c r="C21" i="1"/>
  <c r="C25" i="1" s="1"/>
  <c r="B21" i="1"/>
  <c r="B24" i="1" s="1"/>
  <c r="P20" i="1"/>
  <c r="O20" i="1"/>
  <c r="P19" i="1"/>
  <c r="O19" i="1"/>
  <c r="P18" i="1"/>
  <c r="P29" i="1" s="1"/>
  <c r="O18" i="1"/>
  <c r="O29" i="1" s="1"/>
  <c r="T14" i="1" l="1"/>
  <c r="S14" i="1"/>
  <c r="R14" i="1"/>
  <c r="Q14" i="1"/>
  <c r="P12" i="1"/>
  <c r="O12" i="1"/>
  <c r="P11" i="1"/>
  <c r="O11" i="1"/>
  <c r="P10" i="1"/>
  <c r="O10" i="1"/>
  <c r="P9" i="1"/>
  <c r="O9" i="1"/>
  <c r="P8" i="1"/>
  <c r="O8" i="1"/>
  <c r="C8" i="1"/>
  <c r="C11" i="1" s="1"/>
  <c r="B8" i="1"/>
  <c r="B10" i="1" s="1"/>
  <c r="P7" i="1"/>
  <c r="O7" i="1"/>
  <c r="C7" i="1"/>
  <c r="C9" i="1" s="1"/>
  <c r="B7" i="1"/>
  <c r="B11" i="1" s="1"/>
  <c r="P6" i="1"/>
  <c r="O6" i="1"/>
  <c r="C6" i="1"/>
  <c r="C10" i="1" s="1"/>
  <c r="B6" i="1"/>
  <c r="B9" i="1" s="1"/>
  <c r="P5" i="1"/>
  <c r="O5" i="1"/>
  <c r="P4" i="1"/>
  <c r="O4" i="1"/>
  <c r="P3" i="1"/>
  <c r="P14" i="1" s="1"/>
  <c r="O3" i="1"/>
  <c r="O14" i="1" s="1"/>
</calcChain>
</file>

<file path=xl/sharedStrings.xml><?xml version="1.0" encoding="utf-8"?>
<sst xmlns="http://schemas.openxmlformats.org/spreadsheetml/2006/main" count="168" uniqueCount="72">
  <si>
    <t>GRAD SAMOBOR</t>
  </si>
  <si>
    <t>A</t>
  </si>
  <si>
    <t>X</t>
  </si>
  <si>
    <t>B</t>
  </si>
  <si>
    <t>Y</t>
  </si>
  <si>
    <t>C</t>
  </si>
  <si>
    <t>Z</t>
  </si>
  <si>
    <t>Bodovi</t>
  </si>
  <si>
    <t>Setovi</t>
  </si>
  <si>
    <t>Skor</t>
  </si>
  <si>
    <t>Set 1</t>
  </si>
  <si>
    <t>Set 2</t>
  </si>
  <si>
    <t>Set 3</t>
  </si>
  <si>
    <t>Set 4</t>
  </si>
  <si>
    <t>Set 5</t>
  </si>
  <si>
    <t>UKUPNO</t>
  </si>
  <si>
    <t>PAR</t>
  </si>
  <si>
    <t>#</t>
  </si>
  <si>
    <t>Ekipa</t>
  </si>
  <si>
    <t>Odigrano</t>
  </si>
  <si>
    <t>Pobjede</t>
  </si>
  <si>
    <t>Nerješeno</t>
  </si>
  <si>
    <t>Porazi</t>
  </si>
  <si>
    <t>Mečevi</t>
  </si>
  <si>
    <t>1.</t>
  </si>
  <si>
    <t>2.</t>
  </si>
  <si>
    <t>3.</t>
  </si>
  <si>
    <t>4.</t>
  </si>
  <si>
    <t>5.</t>
  </si>
  <si>
    <t>6.</t>
  </si>
  <si>
    <t>7.</t>
  </si>
  <si>
    <t>8.</t>
  </si>
  <si>
    <t>STK SAMOBOR</t>
  </si>
  <si>
    <t>ŠKALAC INSTALACIJE</t>
  </si>
  <si>
    <t>SAMO TREBA DELATI</t>
  </si>
  <si>
    <t>STKI SAMOBOR I SV NEDJELJA</t>
  </si>
  <si>
    <t>PRIKLJUČAK</t>
  </si>
  <si>
    <t>Močan</t>
  </si>
  <si>
    <t>Znika Krunoslav</t>
  </si>
  <si>
    <t>Kos Renato</t>
  </si>
  <si>
    <t>Čiček Juraj</t>
  </si>
  <si>
    <t>STKI Samobor i SVN</t>
  </si>
  <si>
    <t>Škalac Miro</t>
  </si>
  <si>
    <t>18-12</t>
  </si>
  <si>
    <t>59-49</t>
  </si>
  <si>
    <t>Matulin  Ivica</t>
  </si>
  <si>
    <t>Šišić Jelena</t>
  </si>
  <si>
    <t>Grad Samobor</t>
  </si>
  <si>
    <t>5. kolo Samoborska liga</t>
  </si>
  <si>
    <t>STK Samobor</t>
  </si>
  <si>
    <t>Ilić Hrvoje Stjepan</t>
  </si>
  <si>
    <t>Vukušić</t>
  </si>
  <si>
    <t>Petljak Željko</t>
  </si>
  <si>
    <t>Jozić Vikotor</t>
  </si>
  <si>
    <t>Grgić Tomislav</t>
  </si>
  <si>
    <t>Balden Diter  Joacim</t>
  </si>
  <si>
    <t>Glasnović Martina</t>
  </si>
  <si>
    <t>Šepl Ivan</t>
  </si>
  <si>
    <t>Tišma Nenad</t>
  </si>
  <si>
    <t>Terihaj</t>
  </si>
  <si>
    <t>-</t>
  </si>
  <si>
    <t>TABLICA nakon 5 kola</t>
  </si>
  <si>
    <t>27-23</t>
  </si>
  <si>
    <t>84-82</t>
  </si>
  <si>
    <t>30-20</t>
  </si>
  <si>
    <t>109-74</t>
  </si>
  <si>
    <t>33-17</t>
  </si>
  <si>
    <t>114-66</t>
  </si>
  <si>
    <t>24-26</t>
  </si>
  <si>
    <t>83-94</t>
  </si>
  <si>
    <t>10-40</t>
  </si>
  <si>
    <t>44-121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</si>
</sst>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1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3" borderId="14" xfId="1" applyFill="1" applyBorder="1" applyAlignment="1">
      <alignment vertical="center" wrapText="1"/>
    </xf>
    <xf numFmtId="20" fontId="6" fillId="3" borderId="14" xfId="0" applyNumberFormat="1" applyFont="1" applyFill="1" applyBorder="1" applyAlignment="1">
      <alignment horizontal="center" vertical="center" wrapText="1"/>
    </xf>
    <xf numFmtId="46" fontId="6" fillId="3" borderId="14" xfId="0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20" fontId="8" fillId="3" borderId="1" xfId="0" quotePrefix="1" applyNumberFormat="1" applyFont="1" applyFill="1" applyBorder="1" applyAlignment="1">
      <alignment horizontal="center" vertical="center" shrinkToFit="1"/>
    </xf>
    <xf numFmtId="16" fontId="8" fillId="3" borderId="1" xfId="0" quotePrefix="1" applyNumberFormat="1" applyFont="1" applyFill="1" applyBorder="1" applyAlignment="1">
      <alignment horizontal="center" vertical="center" shrinkToFit="1"/>
    </xf>
    <xf numFmtId="46" fontId="8" fillId="3" borderId="1" xfId="0" quotePrefix="1" applyNumberFormat="1" applyFont="1" applyFill="1" applyBorder="1" applyAlignment="1">
      <alignment horizontal="center" vertical="center" shrinkToFit="1"/>
    </xf>
    <xf numFmtId="0" fontId="8" fillId="0" borderId="1" xfId="0" quotePrefix="1" applyFont="1" applyBorder="1" applyAlignment="1">
      <alignment horizontal="center" vertical="center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G2" sqref="G2"/>
    </sheetView>
  </sheetViews>
  <sheetFormatPr defaultRowHeight="15" x14ac:dyDescent="0.25"/>
  <cols>
    <col min="2" max="2" width="19.28515625" customWidth="1"/>
    <col min="3" max="3" width="12.5703125" customWidth="1"/>
    <col min="5" max="5" width="11.7109375" customWidth="1"/>
    <col min="8" max="8" width="10.7109375" customWidth="1"/>
  </cols>
  <sheetData>
    <row r="1" spans="1:9" ht="30.75" thickBot="1" x14ac:dyDescent="0.3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8</v>
      </c>
      <c r="I1" s="11" t="s">
        <v>7</v>
      </c>
    </row>
    <row r="2" spans="1:9" ht="15.75" thickBot="1" x14ac:dyDescent="0.3">
      <c r="A2" s="12" t="s">
        <v>24</v>
      </c>
      <c r="B2" s="13"/>
      <c r="C2" s="12">
        <v>2</v>
      </c>
      <c r="D2" s="12">
        <v>2</v>
      </c>
      <c r="E2" s="12">
        <v>0</v>
      </c>
      <c r="F2" s="12">
        <v>0</v>
      </c>
      <c r="G2" s="14">
        <v>0.75138888888888899</v>
      </c>
      <c r="H2" s="15">
        <v>2.3874999999999997</v>
      </c>
      <c r="I2" s="12">
        <v>4</v>
      </c>
    </row>
    <row r="3" spans="1:9" ht="15.75" thickBot="1" x14ac:dyDescent="0.3">
      <c r="A3" s="12" t="s">
        <v>25</v>
      </c>
      <c r="B3" s="13"/>
      <c r="C3" s="12">
        <v>2</v>
      </c>
      <c r="D3" s="12">
        <v>1</v>
      </c>
      <c r="E3" s="12">
        <v>0</v>
      </c>
      <c r="F3" s="12">
        <v>1</v>
      </c>
      <c r="G3" s="14">
        <v>0.34166666666666662</v>
      </c>
      <c r="H3" s="15">
        <v>1.3631944444444446</v>
      </c>
      <c r="I3" s="12">
        <v>2</v>
      </c>
    </row>
    <row r="4" spans="1:9" ht="15.75" thickBot="1" x14ac:dyDescent="0.3">
      <c r="A4" s="12" t="s">
        <v>26</v>
      </c>
      <c r="B4" s="13"/>
      <c r="C4" s="12">
        <v>1</v>
      </c>
      <c r="D4" s="12">
        <v>1</v>
      </c>
      <c r="E4" s="12">
        <v>0</v>
      </c>
      <c r="F4" s="12">
        <v>0</v>
      </c>
      <c r="G4" s="14">
        <v>0.3347222222222222</v>
      </c>
      <c r="H4" s="15">
        <v>1.0069444444444444</v>
      </c>
      <c r="I4" s="12">
        <v>2</v>
      </c>
    </row>
    <row r="5" spans="1:9" ht="15.75" thickBot="1" x14ac:dyDescent="0.3">
      <c r="A5" s="12" t="s">
        <v>27</v>
      </c>
      <c r="B5" s="13"/>
      <c r="C5" s="12">
        <v>1</v>
      </c>
      <c r="D5" s="12">
        <v>0</v>
      </c>
      <c r="E5" s="12">
        <v>1</v>
      </c>
      <c r="F5" s="12">
        <v>0</v>
      </c>
      <c r="G5" s="14">
        <v>0.21180555555555555</v>
      </c>
      <c r="H5" s="15">
        <v>1.0118055555555556</v>
      </c>
      <c r="I5" s="12">
        <v>1</v>
      </c>
    </row>
    <row r="6" spans="1:9" ht="15.75" thickBot="1" x14ac:dyDescent="0.3">
      <c r="A6" s="12" t="s">
        <v>28</v>
      </c>
      <c r="B6" s="13"/>
      <c r="C6" s="12">
        <v>1</v>
      </c>
      <c r="D6" s="12">
        <v>0</v>
      </c>
      <c r="E6" s="12">
        <v>1</v>
      </c>
      <c r="F6" s="12">
        <v>0</v>
      </c>
      <c r="G6" s="14">
        <v>0.21180555555555555</v>
      </c>
      <c r="H6" s="14">
        <v>0.72499999999999998</v>
      </c>
      <c r="I6" s="12">
        <v>1</v>
      </c>
    </row>
    <row r="7" spans="1:9" ht="15.75" thickBot="1" x14ac:dyDescent="0.3">
      <c r="A7" s="12" t="s">
        <v>29</v>
      </c>
      <c r="B7" s="13"/>
      <c r="C7" s="12">
        <v>1</v>
      </c>
      <c r="D7" s="12">
        <v>0</v>
      </c>
      <c r="E7" s="12">
        <v>0</v>
      </c>
      <c r="F7" s="12">
        <v>1</v>
      </c>
      <c r="G7" s="14">
        <v>8.8888888888888892E-2</v>
      </c>
      <c r="H7" s="14">
        <v>0.43333333333333335</v>
      </c>
      <c r="I7" s="12">
        <v>0</v>
      </c>
    </row>
    <row r="8" spans="1:9" ht="15.75" thickBot="1" x14ac:dyDescent="0.3">
      <c r="A8" s="12" t="s">
        <v>30</v>
      </c>
      <c r="B8" s="13"/>
      <c r="C8" s="12">
        <v>1</v>
      </c>
      <c r="D8" s="12">
        <v>0</v>
      </c>
      <c r="E8" s="12">
        <v>0</v>
      </c>
      <c r="F8" s="12">
        <v>1</v>
      </c>
      <c r="G8" s="14">
        <v>0.12986111111111112</v>
      </c>
      <c r="H8" s="14">
        <v>0.60069444444444442</v>
      </c>
      <c r="I8" s="12">
        <v>0</v>
      </c>
    </row>
    <row r="9" spans="1:9" ht="15.75" thickBot="1" x14ac:dyDescent="0.3">
      <c r="A9" s="12" t="s">
        <v>31</v>
      </c>
      <c r="B9" s="13"/>
      <c r="C9" s="12">
        <v>1</v>
      </c>
      <c r="D9" s="12">
        <v>0</v>
      </c>
      <c r="E9" s="12">
        <v>0</v>
      </c>
      <c r="F9" s="12">
        <v>1</v>
      </c>
      <c r="G9" s="14">
        <v>4.7916666666666663E-2</v>
      </c>
      <c r="H9" s="14">
        <v>0.4777777777777778</v>
      </c>
      <c r="I9" s="1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workbookViewId="0">
      <selection sqref="A1:T56"/>
    </sheetView>
  </sheetViews>
  <sheetFormatPr defaultRowHeight="15" x14ac:dyDescent="0.25"/>
  <cols>
    <col min="1" max="1" width="7.140625" customWidth="1"/>
    <col min="2" max="2" width="21.28515625" customWidth="1"/>
    <col min="3" max="3" width="22.7109375" customWidth="1"/>
    <col min="4" max="4" width="7.28515625" customWidth="1"/>
    <col min="5" max="14" width="4.7109375" customWidth="1"/>
    <col min="15" max="15" width="5.7109375" style="5" customWidth="1"/>
    <col min="16" max="16" width="5.5703125" style="5" customWidth="1"/>
    <col min="17" max="20" width="4.7109375" style="5" customWidth="1"/>
    <col min="23" max="23" width="24.42578125" customWidth="1"/>
    <col min="24" max="24" width="11.85546875" customWidth="1"/>
    <col min="26" max="26" width="13.5703125" customWidth="1"/>
  </cols>
  <sheetData>
    <row r="1" spans="1:20" ht="18.75" x14ac:dyDescent="0.3">
      <c r="C1" s="20" t="s">
        <v>48</v>
      </c>
      <c r="P1" s="74"/>
      <c r="Q1" s="74"/>
      <c r="R1" s="74"/>
      <c r="S1" s="74"/>
      <c r="T1" s="74"/>
    </row>
    <row r="2" spans="1:20" ht="16.5" customHeight="1" x14ac:dyDescent="0.25">
      <c r="A2" s="25"/>
      <c r="B2" s="18" t="s">
        <v>49</v>
      </c>
      <c r="C2" s="19" t="s">
        <v>41</v>
      </c>
      <c r="D2" s="25"/>
      <c r="E2" s="55" t="s">
        <v>10</v>
      </c>
      <c r="F2" s="61"/>
      <c r="G2" s="62" t="s">
        <v>11</v>
      </c>
      <c r="H2" s="63"/>
      <c r="I2" s="62" t="s">
        <v>12</v>
      </c>
      <c r="J2" s="63"/>
      <c r="K2" s="62" t="s">
        <v>13</v>
      </c>
      <c r="L2" s="63"/>
      <c r="M2" s="62" t="s">
        <v>14</v>
      </c>
      <c r="N2" s="63"/>
      <c r="O2" s="55" t="s">
        <v>7</v>
      </c>
      <c r="P2" s="61"/>
      <c r="Q2" s="62" t="s">
        <v>8</v>
      </c>
      <c r="R2" s="63"/>
      <c r="S2" s="62" t="s">
        <v>9</v>
      </c>
      <c r="T2" s="63"/>
    </row>
    <row r="3" spans="1:20" ht="16.5" x14ac:dyDescent="0.25">
      <c r="A3" s="25" t="s">
        <v>1</v>
      </c>
      <c r="B3" s="25" t="s">
        <v>50</v>
      </c>
      <c r="C3" s="25" t="s">
        <v>51</v>
      </c>
      <c r="D3" s="2" t="s">
        <v>2</v>
      </c>
      <c r="E3" s="2">
        <v>1</v>
      </c>
      <c r="F3" s="3">
        <v>11</v>
      </c>
      <c r="G3" s="2">
        <v>2</v>
      </c>
      <c r="H3" s="3">
        <v>11</v>
      </c>
      <c r="I3" s="2">
        <v>4</v>
      </c>
      <c r="J3" s="3">
        <v>11</v>
      </c>
      <c r="K3" s="2"/>
      <c r="L3" s="3"/>
      <c r="M3" s="2"/>
      <c r="N3" s="6"/>
      <c r="O3" s="2">
        <f>E3+G3+I3+K3+M3</f>
        <v>7</v>
      </c>
      <c r="P3" s="3">
        <f>F3+H3+J3+L3+N3</f>
        <v>33</v>
      </c>
      <c r="Q3" s="6">
        <v>0</v>
      </c>
      <c r="R3" s="3">
        <v>3</v>
      </c>
      <c r="S3" s="2">
        <v>0</v>
      </c>
      <c r="T3" s="3">
        <v>1</v>
      </c>
    </row>
    <row r="4" spans="1:20" ht="16.5" x14ac:dyDescent="0.25">
      <c r="A4" s="25" t="s">
        <v>3</v>
      </c>
      <c r="B4" s="25" t="s">
        <v>52</v>
      </c>
      <c r="C4" s="25" t="s">
        <v>53</v>
      </c>
      <c r="D4" s="2" t="s">
        <v>4</v>
      </c>
      <c r="E4" s="8">
        <v>11</v>
      </c>
      <c r="F4" s="7">
        <v>9</v>
      </c>
      <c r="G4" s="8">
        <v>11</v>
      </c>
      <c r="H4" s="7">
        <v>8</v>
      </c>
      <c r="I4" s="8">
        <v>3</v>
      </c>
      <c r="J4" s="7">
        <v>11</v>
      </c>
      <c r="K4" s="8">
        <v>10</v>
      </c>
      <c r="L4" s="7">
        <v>12</v>
      </c>
      <c r="M4" s="8">
        <v>10</v>
      </c>
      <c r="N4" s="4">
        <v>12</v>
      </c>
      <c r="O4" s="2">
        <f t="shared" ref="O4:P11" si="0">E4+G4+I4+K4+M4</f>
        <v>45</v>
      </c>
      <c r="P4" s="3">
        <f t="shared" si="0"/>
        <v>52</v>
      </c>
      <c r="Q4" s="4">
        <v>2</v>
      </c>
      <c r="R4" s="7">
        <v>3</v>
      </c>
      <c r="S4" s="8">
        <v>0</v>
      </c>
      <c r="T4" s="7">
        <v>2</v>
      </c>
    </row>
    <row r="5" spans="1:20" ht="17.25" x14ac:dyDescent="0.3">
      <c r="A5" s="25" t="s">
        <v>5</v>
      </c>
      <c r="B5" s="25" t="s">
        <v>54</v>
      </c>
      <c r="C5" s="26" t="s">
        <v>46</v>
      </c>
      <c r="D5" s="2" t="s">
        <v>6</v>
      </c>
      <c r="E5" s="2">
        <v>9</v>
      </c>
      <c r="F5" s="3">
        <v>11</v>
      </c>
      <c r="G5" s="2">
        <v>11</v>
      </c>
      <c r="H5" s="3">
        <v>3</v>
      </c>
      <c r="I5" s="2">
        <v>11</v>
      </c>
      <c r="J5" s="3">
        <v>8</v>
      </c>
      <c r="K5" s="2">
        <v>12</v>
      </c>
      <c r="L5" s="3">
        <v>10</v>
      </c>
      <c r="M5" s="2"/>
      <c r="N5" s="6"/>
      <c r="O5" s="2">
        <f t="shared" si="0"/>
        <v>43</v>
      </c>
      <c r="P5" s="3">
        <f t="shared" si="0"/>
        <v>32</v>
      </c>
      <c r="Q5" s="6">
        <v>3</v>
      </c>
      <c r="R5" s="3">
        <v>1</v>
      </c>
      <c r="S5" s="2">
        <v>1</v>
      </c>
      <c r="T5" s="3">
        <v>2</v>
      </c>
    </row>
    <row r="6" spans="1:20" ht="16.5" x14ac:dyDescent="0.25">
      <c r="A6" s="25" t="s">
        <v>3</v>
      </c>
      <c r="B6" s="25" t="str">
        <f>B4</f>
        <v>Petljak Željko</v>
      </c>
      <c r="C6" s="25" t="str">
        <f>C3</f>
        <v>Vukušić</v>
      </c>
      <c r="D6" s="2" t="s">
        <v>2</v>
      </c>
      <c r="E6" s="8">
        <v>11</v>
      </c>
      <c r="F6" s="7">
        <v>3</v>
      </c>
      <c r="G6" s="8">
        <v>11</v>
      </c>
      <c r="H6" s="7">
        <v>13</v>
      </c>
      <c r="I6" s="8">
        <v>11</v>
      </c>
      <c r="J6" s="7">
        <v>9</v>
      </c>
      <c r="K6" s="8">
        <v>10</v>
      </c>
      <c r="L6" s="7">
        <v>12</v>
      </c>
      <c r="M6" s="8">
        <v>11</v>
      </c>
      <c r="N6" s="4">
        <v>7</v>
      </c>
      <c r="O6" s="2">
        <f t="shared" si="0"/>
        <v>54</v>
      </c>
      <c r="P6" s="3">
        <f t="shared" si="0"/>
        <v>44</v>
      </c>
      <c r="Q6" s="4">
        <v>3</v>
      </c>
      <c r="R6" s="7">
        <v>2</v>
      </c>
      <c r="S6" s="8">
        <v>2</v>
      </c>
      <c r="T6" s="7">
        <v>2</v>
      </c>
    </row>
    <row r="7" spans="1:20" ht="16.5" x14ac:dyDescent="0.25">
      <c r="A7" s="25" t="s">
        <v>1</v>
      </c>
      <c r="B7" s="25" t="str">
        <f>B3</f>
        <v>Ilić Hrvoje Stjepan</v>
      </c>
      <c r="C7" s="25" t="str">
        <f>C5</f>
        <v>Šišić Jelena</v>
      </c>
      <c r="D7" s="2" t="s">
        <v>6</v>
      </c>
      <c r="E7" s="2">
        <v>5</v>
      </c>
      <c r="F7" s="3">
        <v>11</v>
      </c>
      <c r="G7" s="2">
        <v>9</v>
      </c>
      <c r="H7" s="3">
        <v>11</v>
      </c>
      <c r="I7" s="2">
        <v>8</v>
      </c>
      <c r="J7" s="3">
        <v>11</v>
      </c>
      <c r="K7" s="2"/>
      <c r="L7" s="3"/>
      <c r="M7" s="2"/>
      <c r="N7" s="6"/>
      <c r="O7" s="2">
        <f t="shared" si="0"/>
        <v>22</v>
      </c>
      <c r="P7" s="3">
        <f t="shared" si="0"/>
        <v>33</v>
      </c>
      <c r="Q7" s="6">
        <v>0</v>
      </c>
      <c r="R7" s="3">
        <v>3</v>
      </c>
      <c r="S7" s="2">
        <v>2</v>
      </c>
      <c r="T7" s="3">
        <v>3</v>
      </c>
    </row>
    <row r="8" spans="1:20" ht="16.5" x14ac:dyDescent="0.25">
      <c r="A8" s="25" t="s">
        <v>5</v>
      </c>
      <c r="B8" s="25" t="str">
        <f>B5</f>
        <v>Grgić Tomislav</v>
      </c>
      <c r="C8" s="25" t="str">
        <f>C4</f>
        <v>Jozić Vikotor</v>
      </c>
      <c r="D8" s="2" t="s">
        <v>4</v>
      </c>
      <c r="E8" s="8">
        <v>11</v>
      </c>
      <c r="F8" s="7">
        <v>4</v>
      </c>
      <c r="G8" s="8">
        <v>11</v>
      </c>
      <c r="H8" s="7">
        <v>8</v>
      </c>
      <c r="I8" s="8">
        <v>9</v>
      </c>
      <c r="J8" s="7">
        <v>11</v>
      </c>
      <c r="K8" s="8">
        <v>8</v>
      </c>
      <c r="L8" s="7">
        <v>11</v>
      </c>
      <c r="M8" s="8">
        <v>5</v>
      </c>
      <c r="N8" s="4">
        <v>11</v>
      </c>
      <c r="O8" s="2">
        <f t="shared" si="0"/>
        <v>44</v>
      </c>
      <c r="P8" s="3">
        <f t="shared" si="0"/>
        <v>45</v>
      </c>
      <c r="Q8" s="4">
        <v>2</v>
      </c>
      <c r="R8" s="7">
        <v>3</v>
      </c>
      <c r="S8" s="8">
        <v>2</v>
      </c>
      <c r="T8" s="7">
        <v>4</v>
      </c>
    </row>
    <row r="9" spans="1:20" ht="16.5" x14ac:dyDescent="0.25">
      <c r="A9" s="25" t="s">
        <v>3</v>
      </c>
      <c r="B9" s="25" t="str">
        <f>B6</f>
        <v>Petljak Željko</v>
      </c>
      <c r="C9" s="25" t="str">
        <f>C7</f>
        <v>Šišić Jelena</v>
      </c>
      <c r="D9" s="2" t="s">
        <v>6</v>
      </c>
      <c r="E9" s="2">
        <v>2</v>
      </c>
      <c r="F9" s="3">
        <v>11</v>
      </c>
      <c r="G9" s="2">
        <v>11</v>
      </c>
      <c r="H9" s="3">
        <v>6</v>
      </c>
      <c r="I9" s="2">
        <v>11</v>
      </c>
      <c r="J9" s="3">
        <v>9</v>
      </c>
      <c r="K9" s="2">
        <v>10</v>
      </c>
      <c r="L9" s="3">
        <v>12</v>
      </c>
      <c r="M9" s="2">
        <v>10</v>
      </c>
      <c r="N9" s="6">
        <v>12</v>
      </c>
      <c r="O9" s="2">
        <f t="shared" si="0"/>
        <v>44</v>
      </c>
      <c r="P9" s="3">
        <f t="shared" si="0"/>
        <v>50</v>
      </c>
      <c r="Q9" s="6">
        <v>2</v>
      </c>
      <c r="R9" s="3">
        <v>3</v>
      </c>
      <c r="S9" s="2">
        <v>2</v>
      </c>
      <c r="T9" s="3">
        <v>5</v>
      </c>
    </row>
    <row r="10" spans="1:20" ht="16.5" x14ac:dyDescent="0.25">
      <c r="A10" s="25" t="s">
        <v>5</v>
      </c>
      <c r="B10" s="25" t="str">
        <f>B8</f>
        <v>Grgić Tomislav</v>
      </c>
      <c r="C10" s="25" t="str">
        <f>C6</f>
        <v>Vukušić</v>
      </c>
      <c r="D10" s="2" t="s">
        <v>2</v>
      </c>
      <c r="E10" s="8">
        <v>3</v>
      </c>
      <c r="F10" s="7">
        <v>11</v>
      </c>
      <c r="G10" s="8">
        <v>9</v>
      </c>
      <c r="H10" s="7">
        <v>11</v>
      </c>
      <c r="I10" s="8">
        <v>8</v>
      </c>
      <c r="J10" s="7">
        <v>11</v>
      </c>
      <c r="K10" s="8"/>
      <c r="L10" s="7"/>
      <c r="M10" s="8"/>
      <c r="N10" s="4"/>
      <c r="O10" s="2">
        <f t="shared" si="0"/>
        <v>20</v>
      </c>
      <c r="P10" s="3">
        <f t="shared" si="0"/>
        <v>33</v>
      </c>
      <c r="Q10" s="4">
        <v>0</v>
      </c>
      <c r="R10" s="7">
        <v>3</v>
      </c>
      <c r="S10" s="8">
        <v>2</v>
      </c>
      <c r="T10" s="7">
        <v>6</v>
      </c>
    </row>
    <row r="11" spans="1:20" ht="16.5" x14ac:dyDescent="0.25">
      <c r="A11" s="25" t="s">
        <v>1</v>
      </c>
      <c r="B11" s="23" t="str">
        <f>B7</f>
        <v>Ilić Hrvoje Stjepan</v>
      </c>
      <c r="C11" s="23" t="str">
        <f>C8</f>
        <v>Jozić Vikotor</v>
      </c>
      <c r="D11" s="2" t="s">
        <v>4</v>
      </c>
      <c r="E11" s="21">
        <v>7</v>
      </c>
      <c r="F11" s="22">
        <v>11</v>
      </c>
      <c r="G11" s="2">
        <v>1</v>
      </c>
      <c r="H11" s="3">
        <v>11</v>
      </c>
      <c r="I11" s="2">
        <v>7</v>
      </c>
      <c r="J11" s="22">
        <v>11</v>
      </c>
      <c r="K11" s="2"/>
      <c r="L11" s="3"/>
      <c r="M11" s="2"/>
      <c r="N11" s="6"/>
      <c r="O11" s="21">
        <f t="shared" si="0"/>
        <v>15</v>
      </c>
      <c r="P11" s="22">
        <f t="shared" si="0"/>
        <v>33</v>
      </c>
      <c r="Q11" s="6">
        <v>0</v>
      </c>
      <c r="R11" s="3">
        <v>3</v>
      </c>
      <c r="S11" s="2">
        <v>2</v>
      </c>
      <c r="T11" s="3">
        <v>7</v>
      </c>
    </row>
    <row r="12" spans="1:20" ht="17.25" x14ac:dyDescent="0.3">
      <c r="A12" s="55" t="s">
        <v>16</v>
      </c>
      <c r="B12" s="25" t="s">
        <v>50</v>
      </c>
      <c r="C12" s="26" t="s">
        <v>53</v>
      </c>
      <c r="D12" s="51" t="s">
        <v>16</v>
      </c>
      <c r="E12" s="51">
        <v>10</v>
      </c>
      <c r="F12" s="53">
        <v>12</v>
      </c>
      <c r="G12" s="51">
        <v>9</v>
      </c>
      <c r="H12" s="53">
        <v>11</v>
      </c>
      <c r="I12" s="51">
        <v>11</v>
      </c>
      <c r="J12" s="53">
        <v>8</v>
      </c>
      <c r="K12" s="51">
        <v>8</v>
      </c>
      <c r="L12" s="53">
        <v>11</v>
      </c>
      <c r="M12" s="51"/>
      <c r="N12" s="53"/>
      <c r="O12" s="51">
        <f>E12+G12+I12+K12+M12</f>
        <v>38</v>
      </c>
      <c r="P12" s="53">
        <f>F12+H12+J12+L12+N12</f>
        <v>42</v>
      </c>
      <c r="Q12" s="51">
        <v>1</v>
      </c>
      <c r="R12" s="53">
        <v>3</v>
      </c>
      <c r="S12" s="51">
        <v>2</v>
      </c>
      <c r="T12" s="53">
        <v>8</v>
      </c>
    </row>
    <row r="13" spans="1:20" ht="16.5" x14ac:dyDescent="0.25">
      <c r="A13" s="56"/>
      <c r="B13" s="17" t="s">
        <v>54</v>
      </c>
      <c r="C13" s="24" t="s">
        <v>51</v>
      </c>
      <c r="D13" s="52"/>
      <c r="E13" s="52"/>
      <c r="F13" s="54"/>
      <c r="G13" s="52"/>
      <c r="H13" s="54"/>
      <c r="I13" s="52"/>
      <c r="J13" s="54"/>
      <c r="K13" s="52"/>
      <c r="L13" s="54"/>
      <c r="M13" s="52"/>
      <c r="N13" s="54"/>
      <c r="O13" s="52"/>
      <c r="P13" s="54"/>
      <c r="Q13" s="52"/>
      <c r="R13" s="54"/>
      <c r="S13" s="52"/>
      <c r="T13" s="54"/>
    </row>
    <row r="14" spans="1:20" ht="16.5" customHeight="1" x14ac:dyDescent="0.25">
      <c r="A14" s="50" t="s">
        <v>15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3"/>
      <c r="O14" s="9">
        <f>SUM(O3:O13)</f>
        <v>332</v>
      </c>
      <c r="P14" s="10">
        <f>SUM(P3:P13)</f>
        <v>397</v>
      </c>
      <c r="Q14" s="9">
        <f>SUM(Q3:Q13)</f>
        <v>13</v>
      </c>
      <c r="R14" s="10">
        <f>SUM(R3:R13)</f>
        <v>27</v>
      </c>
      <c r="S14" s="9">
        <f>S12</f>
        <v>2</v>
      </c>
      <c r="T14" s="10">
        <f>T12</f>
        <v>8</v>
      </c>
    </row>
    <row r="15" spans="1:20" ht="15.75" x14ac:dyDescent="0.25">
      <c r="B15" s="1"/>
      <c r="C15" s="1"/>
    </row>
    <row r="17" spans="1:20" ht="16.5" customHeight="1" x14ac:dyDescent="0.25">
      <c r="A17" s="34"/>
      <c r="B17" s="35" t="s">
        <v>34</v>
      </c>
      <c r="C17" s="35" t="s">
        <v>47</v>
      </c>
      <c r="D17" s="34"/>
      <c r="E17" s="69" t="s">
        <v>10</v>
      </c>
      <c r="F17" s="71"/>
      <c r="G17" s="67" t="s">
        <v>11</v>
      </c>
      <c r="H17" s="68"/>
      <c r="I17" s="67" t="s">
        <v>12</v>
      </c>
      <c r="J17" s="68"/>
      <c r="K17" s="67" t="s">
        <v>13</v>
      </c>
      <c r="L17" s="68"/>
      <c r="M17" s="67" t="s">
        <v>14</v>
      </c>
      <c r="N17" s="68"/>
      <c r="O17" s="69" t="s">
        <v>7</v>
      </c>
      <c r="P17" s="71"/>
      <c r="Q17" s="67" t="s">
        <v>8</v>
      </c>
      <c r="R17" s="68"/>
      <c r="S17" s="67" t="s">
        <v>9</v>
      </c>
      <c r="T17" s="68"/>
    </row>
    <row r="18" spans="1:20" ht="15.75" x14ac:dyDescent="0.25">
      <c r="A18" s="34" t="s">
        <v>1</v>
      </c>
      <c r="B18" s="34" t="s">
        <v>55</v>
      </c>
      <c r="C18" s="34" t="s">
        <v>40</v>
      </c>
      <c r="D18" s="36" t="s">
        <v>2</v>
      </c>
      <c r="E18" s="36">
        <v>11</v>
      </c>
      <c r="F18" s="37">
        <v>3</v>
      </c>
      <c r="G18" s="36">
        <v>11</v>
      </c>
      <c r="H18" s="37">
        <v>5</v>
      </c>
      <c r="I18" s="36">
        <v>11</v>
      </c>
      <c r="J18" s="37">
        <v>6</v>
      </c>
      <c r="K18" s="36"/>
      <c r="L18" s="37"/>
      <c r="M18" s="36"/>
      <c r="N18" s="38"/>
      <c r="O18" s="36">
        <f>E18+G18+I18+K18+M18</f>
        <v>33</v>
      </c>
      <c r="P18" s="37">
        <f>F18+H18+J18+L18+N18</f>
        <v>14</v>
      </c>
      <c r="Q18" s="38">
        <v>3</v>
      </c>
      <c r="R18" s="37">
        <v>0</v>
      </c>
      <c r="S18" s="36">
        <v>1</v>
      </c>
      <c r="T18" s="37">
        <v>0</v>
      </c>
    </row>
    <row r="19" spans="1:20" ht="15.75" x14ac:dyDescent="0.25">
      <c r="A19" s="34" t="s">
        <v>3</v>
      </c>
      <c r="B19" s="34" t="s">
        <v>45</v>
      </c>
      <c r="C19" s="39" t="s">
        <v>56</v>
      </c>
      <c r="D19" s="36" t="s">
        <v>4</v>
      </c>
      <c r="E19" s="40">
        <v>12</v>
      </c>
      <c r="F19" s="41">
        <v>10</v>
      </c>
      <c r="G19" s="40">
        <v>3</v>
      </c>
      <c r="H19" s="41">
        <v>11</v>
      </c>
      <c r="I19" s="40">
        <v>11</v>
      </c>
      <c r="J19" s="41">
        <v>9</v>
      </c>
      <c r="K19" s="40">
        <v>5</v>
      </c>
      <c r="L19" s="41">
        <v>11</v>
      </c>
      <c r="M19" s="40">
        <v>8</v>
      </c>
      <c r="N19" s="42">
        <v>11</v>
      </c>
      <c r="O19" s="36">
        <f t="shared" ref="O19:P26" si="1">E19+G19+I19+K19+M19</f>
        <v>39</v>
      </c>
      <c r="P19" s="37">
        <f t="shared" si="1"/>
        <v>52</v>
      </c>
      <c r="Q19" s="42">
        <v>2</v>
      </c>
      <c r="R19" s="41">
        <v>3</v>
      </c>
      <c r="S19" s="40">
        <v>1</v>
      </c>
      <c r="T19" s="41">
        <v>1</v>
      </c>
    </row>
    <row r="20" spans="1:20" ht="15.75" x14ac:dyDescent="0.25">
      <c r="A20" s="34" t="s">
        <v>5</v>
      </c>
      <c r="B20" s="34" t="s">
        <v>39</v>
      </c>
      <c r="C20" s="39" t="s">
        <v>38</v>
      </c>
      <c r="D20" s="36">
        <v>2</v>
      </c>
      <c r="E20" s="36">
        <v>2</v>
      </c>
      <c r="F20" s="37">
        <v>11</v>
      </c>
      <c r="G20" s="36">
        <v>6</v>
      </c>
      <c r="H20" s="37">
        <v>11</v>
      </c>
      <c r="I20" s="36">
        <v>11</v>
      </c>
      <c r="J20" s="37">
        <v>8</v>
      </c>
      <c r="K20" s="36">
        <v>7</v>
      </c>
      <c r="L20" s="37">
        <v>11</v>
      </c>
      <c r="M20" s="36"/>
      <c r="N20" s="38"/>
      <c r="O20" s="36">
        <f t="shared" si="1"/>
        <v>26</v>
      </c>
      <c r="P20" s="37">
        <f t="shared" si="1"/>
        <v>41</v>
      </c>
      <c r="Q20" s="38">
        <v>1</v>
      </c>
      <c r="R20" s="37">
        <v>3</v>
      </c>
      <c r="S20" s="36">
        <v>1</v>
      </c>
      <c r="T20" s="37">
        <v>2</v>
      </c>
    </row>
    <row r="21" spans="1:20" ht="15.75" x14ac:dyDescent="0.25">
      <c r="A21" s="34" t="s">
        <v>3</v>
      </c>
      <c r="B21" s="34" t="str">
        <f>B19</f>
        <v>Matulin  Ivica</v>
      </c>
      <c r="C21" s="34" t="str">
        <f>C18</f>
        <v>Čiček Juraj</v>
      </c>
      <c r="D21" s="36" t="s">
        <v>2</v>
      </c>
      <c r="E21" s="40">
        <v>11</v>
      </c>
      <c r="F21" s="41">
        <v>3</v>
      </c>
      <c r="G21" s="40">
        <v>11</v>
      </c>
      <c r="H21" s="41">
        <v>2</v>
      </c>
      <c r="I21" s="40">
        <v>11</v>
      </c>
      <c r="J21" s="41">
        <v>4</v>
      </c>
      <c r="K21" s="40"/>
      <c r="L21" s="41"/>
      <c r="M21" s="40"/>
      <c r="N21" s="42"/>
      <c r="O21" s="36">
        <f t="shared" si="1"/>
        <v>33</v>
      </c>
      <c r="P21" s="37">
        <f t="shared" si="1"/>
        <v>9</v>
      </c>
      <c r="Q21" s="42">
        <v>3</v>
      </c>
      <c r="R21" s="41">
        <v>0</v>
      </c>
      <c r="S21" s="40">
        <v>2</v>
      </c>
      <c r="T21" s="41">
        <v>2</v>
      </c>
    </row>
    <row r="22" spans="1:20" ht="15.75" x14ac:dyDescent="0.25">
      <c r="A22" s="34" t="s">
        <v>1</v>
      </c>
      <c r="B22" s="34" t="str">
        <f>B18</f>
        <v>Balden Diter  Joacim</v>
      </c>
      <c r="C22" s="34" t="str">
        <f>C20</f>
        <v>Znika Krunoslav</v>
      </c>
      <c r="D22" s="36" t="s">
        <v>6</v>
      </c>
      <c r="E22" s="36">
        <v>9</v>
      </c>
      <c r="F22" s="37">
        <v>11</v>
      </c>
      <c r="G22" s="36">
        <v>10</v>
      </c>
      <c r="H22" s="37">
        <v>12</v>
      </c>
      <c r="I22" s="36">
        <v>2</v>
      </c>
      <c r="J22" s="37">
        <v>11</v>
      </c>
      <c r="K22" s="36"/>
      <c r="L22" s="37"/>
      <c r="M22" s="36"/>
      <c r="N22" s="38"/>
      <c r="O22" s="36">
        <f t="shared" si="1"/>
        <v>21</v>
      </c>
      <c r="P22" s="37">
        <f t="shared" si="1"/>
        <v>34</v>
      </c>
      <c r="Q22" s="38">
        <v>0</v>
      </c>
      <c r="R22" s="37">
        <v>3</v>
      </c>
      <c r="S22" s="36">
        <v>2</v>
      </c>
      <c r="T22" s="37">
        <v>3</v>
      </c>
    </row>
    <row r="23" spans="1:20" ht="15.75" x14ac:dyDescent="0.25">
      <c r="A23" s="34" t="s">
        <v>5</v>
      </c>
      <c r="B23" s="34" t="str">
        <f>B20</f>
        <v>Kos Renato</v>
      </c>
      <c r="C23" s="34" t="str">
        <f>C19</f>
        <v>Glasnović Martina</v>
      </c>
      <c r="D23" s="36" t="s">
        <v>4</v>
      </c>
      <c r="E23" s="40">
        <v>11</v>
      </c>
      <c r="F23" s="41">
        <v>6</v>
      </c>
      <c r="G23" s="40">
        <v>11</v>
      </c>
      <c r="H23" s="41">
        <v>3</v>
      </c>
      <c r="I23" s="40">
        <v>11</v>
      </c>
      <c r="J23" s="41">
        <v>7</v>
      </c>
      <c r="K23" s="40"/>
      <c r="L23" s="41"/>
      <c r="M23" s="40"/>
      <c r="N23" s="42"/>
      <c r="O23" s="36">
        <f t="shared" si="1"/>
        <v>33</v>
      </c>
      <c r="P23" s="37">
        <f t="shared" si="1"/>
        <v>16</v>
      </c>
      <c r="Q23" s="42">
        <v>3</v>
      </c>
      <c r="R23" s="41">
        <v>0</v>
      </c>
      <c r="S23" s="40">
        <v>3</v>
      </c>
      <c r="T23" s="41">
        <v>3</v>
      </c>
    </row>
    <row r="24" spans="1:20" ht="15.75" x14ac:dyDescent="0.25">
      <c r="A24" s="34" t="s">
        <v>3</v>
      </c>
      <c r="B24" s="34" t="str">
        <f>B21</f>
        <v>Matulin  Ivica</v>
      </c>
      <c r="C24" s="34" t="str">
        <f>C22</f>
        <v>Znika Krunoslav</v>
      </c>
      <c r="D24" s="36" t="s">
        <v>6</v>
      </c>
      <c r="E24" s="36">
        <v>9</v>
      </c>
      <c r="F24" s="37">
        <v>11</v>
      </c>
      <c r="G24" s="36">
        <v>4</v>
      </c>
      <c r="H24" s="37">
        <v>11</v>
      </c>
      <c r="I24" s="36">
        <v>6</v>
      </c>
      <c r="J24" s="37">
        <v>11</v>
      </c>
      <c r="K24" s="36"/>
      <c r="L24" s="37"/>
      <c r="M24" s="36"/>
      <c r="N24" s="38"/>
      <c r="O24" s="36">
        <f t="shared" si="1"/>
        <v>19</v>
      </c>
      <c r="P24" s="37">
        <f t="shared" si="1"/>
        <v>33</v>
      </c>
      <c r="Q24" s="38">
        <v>0</v>
      </c>
      <c r="R24" s="37">
        <v>3</v>
      </c>
      <c r="S24" s="36">
        <v>3</v>
      </c>
      <c r="T24" s="37">
        <v>4</v>
      </c>
    </row>
    <row r="25" spans="1:20" ht="15.75" x14ac:dyDescent="0.25">
      <c r="A25" s="34" t="s">
        <v>5</v>
      </c>
      <c r="B25" s="34" t="str">
        <f>B23</f>
        <v>Kos Renato</v>
      </c>
      <c r="C25" s="34" t="str">
        <f>C21</f>
        <v>Čiček Juraj</v>
      </c>
      <c r="D25" s="36" t="s">
        <v>2</v>
      </c>
      <c r="E25" s="40">
        <v>11</v>
      </c>
      <c r="F25" s="41">
        <v>0</v>
      </c>
      <c r="G25" s="40">
        <v>11</v>
      </c>
      <c r="H25" s="41">
        <v>4</v>
      </c>
      <c r="I25" s="40">
        <v>11</v>
      </c>
      <c r="J25" s="41">
        <v>1</v>
      </c>
      <c r="K25" s="40"/>
      <c r="L25" s="41"/>
      <c r="M25" s="40"/>
      <c r="N25" s="42"/>
      <c r="O25" s="36">
        <f t="shared" si="1"/>
        <v>33</v>
      </c>
      <c r="P25" s="37">
        <f t="shared" si="1"/>
        <v>5</v>
      </c>
      <c r="Q25" s="42">
        <v>3</v>
      </c>
      <c r="R25" s="41">
        <v>0</v>
      </c>
      <c r="S25" s="40">
        <v>4</v>
      </c>
      <c r="T25" s="41">
        <v>4</v>
      </c>
    </row>
    <row r="26" spans="1:20" ht="15.75" x14ac:dyDescent="0.25">
      <c r="A26" s="34" t="s">
        <v>1</v>
      </c>
      <c r="B26" s="43" t="str">
        <f>B22</f>
        <v>Balden Diter  Joacim</v>
      </c>
      <c r="C26" s="43" t="str">
        <f>C23</f>
        <v>Glasnović Martina</v>
      </c>
      <c r="D26" s="36" t="s">
        <v>4</v>
      </c>
      <c r="E26" s="44">
        <v>11</v>
      </c>
      <c r="F26" s="45">
        <v>8</v>
      </c>
      <c r="G26" s="36">
        <v>11</v>
      </c>
      <c r="H26" s="37">
        <v>9</v>
      </c>
      <c r="I26" s="36">
        <v>11</v>
      </c>
      <c r="J26" s="45">
        <v>8</v>
      </c>
      <c r="K26" s="36"/>
      <c r="L26" s="37"/>
      <c r="M26" s="36"/>
      <c r="N26" s="38"/>
      <c r="O26" s="44">
        <f t="shared" si="1"/>
        <v>33</v>
      </c>
      <c r="P26" s="45">
        <f t="shared" si="1"/>
        <v>25</v>
      </c>
      <c r="Q26" s="38">
        <v>3</v>
      </c>
      <c r="R26" s="37">
        <v>0</v>
      </c>
      <c r="S26" s="36">
        <v>5</v>
      </c>
      <c r="T26" s="37">
        <v>4</v>
      </c>
    </row>
    <row r="27" spans="1:20" ht="15.75" x14ac:dyDescent="0.25">
      <c r="A27" s="69" t="s">
        <v>16</v>
      </c>
      <c r="B27" s="34" t="s">
        <v>39</v>
      </c>
      <c r="C27" s="39" t="s">
        <v>56</v>
      </c>
      <c r="D27" s="59" t="s">
        <v>16</v>
      </c>
      <c r="E27" s="59">
        <v>9</v>
      </c>
      <c r="F27" s="57">
        <v>11</v>
      </c>
      <c r="G27" s="59">
        <v>5</v>
      </c>
      <c r="H27" s="57">
        <v>11</v>
      </c>
      <c r="I27" s="59">
        <v>4</v>
      </c>
      <c r="J27" s="57">
        <v>11</v>
      </c>
      <c r="K27" s="59"/>
      <c r="L27" s="57"/>
      <c r="M27" s="59"/>
      <c r="N27" s="57"/>
      <c r="O27" s="59">
        <f>E27+G27+I27+K27+M27</f>
        <v>18</v>
      </c>
      <c r="P27" s="57">
        <f>F27+H27+J27+L27+N27</f>
        <v>33</v>
      </c>
      <c r="Q27" s="59">
        <v>0</v>
      </c>
      <c r="R27" s="57">
        <v>3</v>
      </c>
      <c r="S27" s="59">
        <v>5</v>
      </c>
      <c r="T27" s="57">
        <v>5</v>
      </c>
    </row>
    <row r="28" spans="1:20" ht="15.75" x14ac:dyDescent="0.25">
      <c r="A28" s="70"/>
      <c r="B28" s="46" t="s">
        <v>55</v>
      </c>
      <c r="C28" s="47" t="s">
        <v>38</v>
      </c>
      <c r="D28" s="60"/>
      <c r="E28" s="60"/>
      <c r="F28" s="58"/>
      <c r="G28" s="60"/>
      <c r="H28" s="58"/>
      <c r="I28" s="60"/>
      <c r="J28" s="58"/>
      <c r="K28" s="60"/>
      <c r="L28" s="58"/>
      <c r="M28" s="60"/>
      <c r="N28" s="58"/>
      <c r="O28" s="60"/>
      <c r="P28" s="58"/>
      <c r="Q28" s="60"/>
      <c r="R28" s="58"/>
      <c r="S28" s="60"/>
      <c r="T28" s="58"/>
    </row>
    <row r="29" spans="1:20" ht="16.5" customHeight="1" x14ac:dyDescent="0.25">
      <c r="A29" s="64" t="s">
        <v>15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6"/>
      <c r="O29" s="48">
        <f>SUM(O18:O28)</f>
        <v>288</v>
      </c>
      <c r="P29" s="49">
        <f>SUM(P18:P28)</f>
        <v>262</v>
      </c>
      <c r="Q29" s="48">
        <f>SUM(Q18:Q28)</f>
        <v>18</v>
      </c>
      <c r="R29" s="49">
        <f>SUM(R18:R28)</f>
        <v>15</v>
      </c>
      <c r="S29" s="48">
        <f>S27</f>
        <v>5</v>
      </c>
      <c r="T29" s="49">
        <f>T27</f>
        <v>5</v>
      </c>
    </row>
    <row r="32" spans="1:20" ht="16.5" customHeight="1" x14ac:dyDescent="0.25">
      <c r="A32" s="28"/>
      <c r="B32" s="19" t="s">
        <v>33</v>
      </c>
      <c r="C32" s="19" t="s">
        <v>36</v>
      </c>
      <c r="D32" s="28"/>
      <c r="E32" s="55" t="s">
        <v>10</v>
      </c>
      <c r="F32" s="61"/>
      <c r="G32" s="62" t="s">
        <v>11</v>
      </c>
      <c r="H32" s="63"/>
      <c r="I32" s="62" t="s">
        <v>12</v>
      </c>
      <c r="J32" s="63"/>
      <c r="K32" s="62" t="s">
        <v>13</v>
      </c>
      <c r="L32" s="63"/>
      <c r="M32" s="62" t="s">
        <v>14</v>
      </c>
      <c r="N32" s="63"/>
      <c r="O32" s="55" t="s">
        <v>7</v>
      </c>
      <c r="P32" s="61"/>
      <c r="Q32" s="62" t="s">
        <v>8</v>
      </c>
      <c r="R32" s="63"/>
      <c r="S32" s="62" t="s">
        <v>9</v>
      </c>
      <c r="T32" s="63"/>
    </row>
    <row r="33" spans="1:20" ht="16.5" x14ac:dyDescent="0.25">
      <c r="A33" s="28" t="s">
        <v>1</v>
      </c>
      <c r="B33" s="28" t="s">
        <v>37</v>
      </c>
      <c r="C33" s="28" t="s">
        <v>57</v>
      </c>
      <c r="D33" s="32" t="s">
        <v>2</v>
      </c>
      <c r="E33" s="32">
        <v>5</v>
      </c>
      <c r="F33" s="33">
        <v>11</v>
      </c>
      <c r="G33" s="32">
        <v>5</v>
      </c>
      <c r="H33" s="33">
        <v>11</v>
      </c>
      <c r="I33" s="32">
        <v>7</v>
      </c>
      <c r="J33" s="33">
        <v>11</v>
      </c>
      <c r="K33" s="32"/>
      <c r="L33" s="33"/>
      <c r="M33" s="32"/>
      <c r="N33" s="6"/>
      <c r="O33" s="32">
        <f>E33+G33+I33+K33+M33</f>
        <v>17</v>
      </c>
      <c r="P33" s="33">
        <f>F33+H33+J33+L33+N33</f>
        <v>33</v>
      </c>
      <c r="Q33" s="6">
        <v>0</v>
      </c>
      <c r="R33" s="33">
        <v>3</v>
      </c>
      <c r="S33" s="32">
        <v>0</v>
      </c>
      <c r="T33" s="33">
        <v>1</v>
      </c>
    </row>
    <row r="34" spans="1:20" ht="16.5" x14ac:dyDescent="0.25">
      <c r="A34" s="28" t="s">
        <v>3</v>
      </c>
      <c r="B34" s="75" t="s">
        <v>42</v>
      </c>
      <c r="C34" s="75" t="s">
        <v>58</v>
      </c>
      <c r="D34" s="32" t="s">
        <v>4</v>
      </c>
      <c r="E34" s="8">
        <v>11</v>
      </c>
      <c r="F34" s="7">
        <v>4</v>
      </c>
      <c r="G34" s="8">
        <v>6</v>
      </c>
      <c r="H34" s="7">
        <v>11</v>
      </c>
      <c r="I34" s="8">
        <v>9</v>
      </c>
      <c r="J34" s="7">
        <v>11</v>
      </c>
      <c r="K34" s="8">
        <v>12</v>
      </c>
      <c r="L34" s="7">
        <v>10</v>
      </c>
      <c r="M34" s="8">
        <v>4</v>
      </c>
      <c r="N34" s="4">
        <v>11</v>
      </c>
      <c r="O34" s="32">
        <f t="shared" ref="O34:P41" si="2">E34+G34+I34+K34+M34</f>
        <v>42</v>
      </c>
      <c r="P34" s="33">
        <f t="shared" si="2"/>
        <v>47</v>
      </c>
      <c r="Q34" s="4">
        <v>2</v>
      </c>
      <c r="R34" s="7">
        <v>3</v>
      </c>
      <c r="S34" s="8">
        <v>0</v>
      </c>
      <c r="T34" s="7">
        <v>2</v>
      </c>
    </row>
    <row r="35" spans="1:20" ht="17.25" x14ac:dyDescent="0.3">
      <c r="A35" s="28" t="s">
        <v>5</v>
      </c>
      <c r="B35" s="26" t="s">
        <v>59</v>
      </c>
      <c r="C35" s="26" t="s">
        <v>60</v>
      </c>
      <c r="D35" s="32" t="s">
        <v>6</v>
      </c>
      <c r="E35" s="32">
        <v>11</v>
      </c>
      <c r="F35" s="33">
        <v>0</v>
      </c>
      <c r="G35" s="32">
        <v>11</v>
      </c>
      <c r="H35" s="33">
        <v>0</v>
      </c>
      <c r="I35" s="32">
        <v>11</v>
      </c>
      <c r="J35" s="33">
        <v>0</v>
      </c>
      <c r="K35" s="32"/>
      <c r="L35" s="33"/>
      <c r="M35" s="32"/>
      <c r="N35" s="6"/>
      <c r="O35" s="32">
        <f t="shared" si="2"/>
        <v>33</v>
      </c>
      <c r="P35" s="33">
        <f t="shared" si="2"/>
        <v>0</v>
      </c>
      <c r="Q35" s="6">
        <v>3</v>
      </c>
      <c r="R35" s="33">
        <v>0</v>
      </c>
      <c r="S35" s="32">
        <v>1</v>
      </c>
      <c r="T35" s="33">
        <v>2</v>
      </c>
    </row>
    <row r="36" spans="1:20" ht="16.5" x14ac:dyDescent="0.25">
      <c r="A36" s="28" t="s">
        <v>3</v>
      </c>
      <c r="B36" s="28" t="str">
        <f>B34</f>
        <v>Škalac Miro</v>
      </c>
      <c r="C36" s="28" t="str">
        <f>C33</f>
        <v>Šepl Ivan</v>
      </c>
      <c r="D36" s="32" t="s">
        <v>2</v>
      </c>
      <c r="E36" s="8">
        <v>4</v>
      </c>
      <c r="F36" s="7">
        <v>11</v>
      </c>
      <c r="G36" s="8">
        <v>6</v>
      </c>
      <c r="H36" s="7">
        <v>11</v>
      </c>
      <c r="I36" s="8">
        <v>3</v>
      </c>
      <c r="J36" s="7">
        <v>11</v>
      </c>
      <c r="K36" s="8"/>
      <c r="L36" s="7"/>
      <c r="M36" s="8"/>
      <c r="N36" s="4"/>
      <c r="O36" s="32">
        <f t="shared" si="2"/>
        <v>13</v>
      </c>
      <c r="P36" s="33">
        <f t="shared" si="2"/>
        <v>33</v>
      </c>
      <c r="Q36" s="4">
        <v>0</v>
      </c>
      <c r="R36" s="7">
        <v>3</v>
      </c>
      <c r="S36" s="8">
        <v>1</v>
      </c>
      <c r="T36" s="7">
        <v>3</v>
      </c>
    </row>
    <row r="37" spans="1:20" ht="16.5" x14ac:dyDescent="0.25">
      <c r="A37" s="28" t="s">
        <v>1</v>
      </c>
      <c r="B37" s="28" t="str">
        <f>B33</f>
        <v>Močan</v>
      </c>
      <c r="C37" s="28" t="str">
        <f>C35</f>
        <v>-</v>
      </c>
      <c r="D37" s="32" t="s">
        <v>6</v>
      </c>
      <c r="E37" s="32">
        <v>11</v>
      </c>
      <c r="F37" s="33">
        <v>0</v>
      </c>
      <c r="G37" s="32">
        <v>11</v>
      </c>
      <c r="H37" s="33">
        <v>0</v>
      </c>
      <c r="I37" s="32">
        <v>11</v>
      </c>
      <c r="J37" s="33">
        <v>0</v>
      </c>
      <c r="K37" s="32"/>
      <c r="L37" s="33"/>
      <c r="M37" s="32"/>
      <c r="N37" s="6"/>
      <c r="O37" s="32">
        <f t="shared" si="2"/>
        <v>33</v>
      </c>
      <c r="P37" s="33">
        <f t="shared" si="2"/>
        <v>0</v>
      </c>
      <c r="Q37" s="6">
        <v>3</v>
      </c>
      <c r="R37" s="33">
        <v>0</v>
      </c>
      <c r="S37" s="32">
        <v>2</v>
      </c>
      <c r="T37" s="33">
        <v>3</v>
      </c>
    </row>
    <row r="38" spans="1:20" ht="16.5" x14ac:dyDescent="0.25">
      <c r="A38" s="28" t="s">
        <v>5</v>
      </c>
      <c r="B38" s="28" t="str">
        <f>B35</f>
        <v>Terihaj</v>
      </c>
      <c r="C38" s="28" t="str">
        <f>C34</f>
        <v>Tišma Nenad</v>
      </c>
      <c r="D38" s="32" t="s">
        <v>4</v>
      </c>
      <c r="E38" s="8">
        <v>5</v>
      </c>
      <c r="F38" s="7">
        <v>11</v>
      </c>
      <c r="G38" s="8">
        <v>4</v>
      </c>
      <c r="H38" s="7">
        <v>11</v>
      </c>
      <c r="I38" s="8">
        <v>8</v>
      </c>
      <c r="J38" s="7">
        <v>11</v>
      </c>
      <c r="K38" s="8"/>
      <c r="L38" s="7"/>
      <c r="M38" s="8"/>
      <c r="N38" s="4"/>
      <c r="O38" s="32">
        <f t="shared" si="2"/>
        <v>17</v>
      </c>
      <c r="P38" s="33">
        <f t="shared" si="2"/>
        <v>33</v>
      </c>
      <c r="Q38" s="4">
        <v>0</v>
      </c>
      <c r="R38" s="7">
        <v>3</v>
      </c>
      <c r="S38" s="8">
        <v>2</v>
      </c>
      <c r="T38" s="7">
        <v>4</v>
      </c>
    </row>
    <row r="39" spans="1:20" ht="16.5" x14ac:dyDescent="0.25">
      <c r="A39" s="28" t="s">
        <v>3</v>
      </c>
      <c r="B39" s="28" t="str">
        <f>B34</f>
        <v>Škalac Miro</v>
      </c>
      <c r="C39" s="28" t="str">
        <f>C37</f>
        <v>-</v>
      </c>
      <c r="D39" s="32" t="s">
        <v>6</v>
      </c>
      <c r="E39" s="32">
        <v>11</v>
      </c>
      <c r="F39" s="33">
        <v>0</v>
      </c>
      <c r="G39" s="32">
        <v>11</v>
      </c>
      <c r="H39" s="33">
        <v>0</v>
      </c>
      <c r="I39" s="32">
        <v>11</v>
      </c>
      <c r="J39" s="33">
        <v>0</v>
      </c>
      <c r="K39" s="32"/>
      <c r="L39" s="33"/>
      <c r="M39" s="32"/>
      <c r="N39" s="6"/>
      <c r="O39" s="32">
        <f t="shared" si="2"/>
        <v>33</v>
      </c>
      <c r="P39" s="33">
        <f t="shared" si="2"/>
        <v>0</v>
      </c>
      <c r="Q39" s="6">
        <v>3</v>
      </c>
      <c r="R39" s="33">
        <v>0</v>
      </c>
      <c r="S39" s="32">
        <v>3</v>
      </c>
      <c r="T39" s="33">
        <v>4</v>
      </c>
    </row>
    <row r="40" spans="1:20" ht="16.5" x14ac:dyDescent="0.25">
      <c r="A40" s="28" t="s">
        <v>5</v>
      </c>
      <c r="B40" s="28" t="str">
        <f>B38</f>
        <v>Terihaj</v>
      </c>
      <c r="C40" s="28" t="str">
        <f>C36</f>
        <v>Šepl Ivan</v>
      </c>
      <c r="D40" s="32" t="s">
        <v>2</v>
      </c>
      <c r="E40" s="8">
        <v>2</v>
      </c>
      <c r="F40" s="7">
        <v>11</v>
      </c>
      <c r="G40" s="8">
        <v>7</v>
      </c>
      <c r="H40" s="7">
        <v>11</v>
      </c>
      <c r="I40" s="8">
        <v>8</v>
      </c>
      <c r="J40" s="7">
        <v>11</v>
      </c>
      <c r="K40" s="8"/>
      <c r="L40" s="7"/>
      <c r="M40" s="8"/>
      <c r="N40" s="4"/>
      <c r="O40" s="32">
        <f t="shared" si="2"/>
        <v>17</v>
      </c>
      <c r="P40" s="33">
        <f t="shared" si="2"/>
        <v>33</v>
      </c>
      <c r="Q40" s="4">
        <v>0</v>
      </c>
      <c r="R40" s="7">
        <v>3</v>
      </c>
      <c r="S40" s="8">
        <v>3</v>
      </c>
      <c r="T40" s="7">
        <v>5</v>
      </c>
    </row>
    <row r="41" spans="1:20" ht="16.5" x14ac:dyDescent="0.25">
      <c r="A41" s="28" t="s">
        <v>1</v>
      </c>
      <c r="B41" s="27" t="str">
        <f>B33</f>
        <v>Močan</v>
      </c>
      <c r="C41" s="27" t="str">
        <f>C38</f>
        <v>Tišma Nenad</v>
      </c>
      <c r="D41" s="32" t="s">
        <v>4</v>
      </c>
      <c r="E41" s="30">
        <v>11</v>
      </c>
      <c r="F41" s="31">
        <v>8</v>
      </c>
      <c r="G41" s="32">
        <v>11</v>
      </c>
      <c r="H41" s="33">
        <v>7</v>
      </c>
      <c r="I41" s="32">
        <v>11</v>
      </c>
      <c r="J41" s="31">
        <v>8</v>
      </c>
      <c r="K41" s="32"/>
      <c r="L41" s="33"/>
      <c r="M41" s="32"/>
      <c r="N41" s="6"/>
      <c r="O41" s="30">
        <f t="shared" si="2"/>
        <v>33</v>
      </c>
      <c r="P41" s="31">
        <f t="shared" si="2"/>
        <v>23</v>
      </c>
      <c r="Q41" s="6">
        <v>3</v>
      </c>
      <c r="R41" s="33">
        <v>0</v>
      </c>
      <c r="S41" s="32">
        <v>4</v>
      </c>
      <c r="T41" s="33">
        <v>5</v>
      </c>
    </row>
    <row r="42" spans="1:20" ht="16.5" x14ac:dyDescent="0.25">
      <c r="A42" s="55" t="s">
        <v>16</v>
      </c>
      <c r="B42" s="75" t="s">
        <v>42</v>
      </c>
      <c r="C42" s="75" t="s">
        <v>58</v>
      </c>
      <c r="D42" s="51" t="s">
        <v>16</v>
      </c>
      <c r="E42" s="51">
        <v>12</v>
      </c>
      <c r="F42" s="53">
        <v>14</v>
      </c>
      <c r="G42" s="51">
        <v>9</v>
      </c>
      <c r="H42" s="53">
        <v>11</v>
      </c>
      <c r="I42" s="51">
        <v>6</v>
      </c>
      <c r="J42" s="53">
        <v>11</v>
      </c>
      <c r="K42" s="51"/>
      <c r="L42" s="53"/>
      <c r="M42" s="51"/>
      <c r="N42" s="53"/>
      <c r="O42" s="51">
        <f>E42+G42+I42+K42+M42</f>
        <v>27</v>
      </c>
      <c r="P42" s="53">
        <f>F42+H42+J42+L42+N42</f>
        <v>36</v>
      </c>
      <c r="Q42" s="51">
        <v>0</v>
      </c>
      <c r="R42" s="53">
        <v>3</v>
      </c>
      <c r="S42" s="51">
        <v>4</v>
      </c>
      <c r="T42" s="53">
        <v>6</v>
      </c>
    </row>
    <row r="43" spans="1:20" ht="16.5" x14ac:dyDescent="0.25">
      <c r="A43" s="56"/>
      <c r="B43" s="29" t="s">
        <v>37</v>
      </c>
      <c r="C43" s="29" t="s">
        <v>57</v>
      </c>
      <c r="D43" s="52"/>
      <c r="E43" s="52"/>
      <c r="F43" s="54"/>
      <c r="G43" s="52"/>
      <c r="H43" s="54"/>
      <c r="I43" s="52"/>
      <c r="J43" s="54"/>
      <c r="K43" s="52"/>
      <c r="L43" s="54"/>
      <c r="M43" s="52"/>
      <c r="N43" s="54"/>
      <c r="O43" s="52"/>
      <c r="P43" s="54"/>
      <c r="Q43" s="52"/>
      <c r="R43" s="54"/>
      <c r="S43" s="52"/>
      <c r="T43" s="54"/>
    </row>
    <row r="44" spans="1:20" ht="16.5" customHeight="1" x14ac:dyDescent="0.25">
      <c r="A44" s="50" t="s">
        <v>15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3"/>
      <c r="O44" s="9">
        <f>SUM(O33:O43)</f>
        <v>265</v>
      </c>
      <c r="P44" s="10">
        <f>SUM(P33:P43)</f>
        <v>238</v>
      </c>
      <c r="Q44" s="9">
        <f>SUM(Q33:Q43)</f>
        <v>14</v>
      </c>
      <c r="R44" s="10">
        <f>SUM(R33:R43)</f>
        <v>18</v>
      </c>
      <c r="S44" s="9">
        <f>S42</f>
        <v>4</v>
      </c>
      <c r="T44" s="10">
        <f>T42</f>
        <v>6</v>
      </c>
    </row>
    <row r="47" spans="1:20" x14ac:dyDescent="0.25">
      <c r="B47" t="s">
        <v>61</v>
      </c>
    </row>
    <row r="49" spans="1:9" ht="15.75" x14ac:dyDescent="0.25">
      <c r="A49" s="76" t="s">
        <v>17</v>
      </c>
      <c r="B49" s="76" t="s">
        <v>18</v>
      </c>
      <c r="C49" s="76" t="s">
        <v>19</v>
      </c>
      <c r="D49" s="76" t="s">
        <v>20</v>
      </c>
      <c r="E49" s="76" t="s">
        <v>21</v>
      </c>
      <c r="F49" s="76" t="s">
        <v>22</v>
      </c>
      <c r="G49" s="76" t="s">
        <v>23</v>
      </c>
      <c r="H49" s="76" t="s">
        <v>8</v>
      </c>
      <c r="I49" s="76" t="s">
        <v>7</v>
      </c>
    </row>
    <row r="50" spans="1:9" ht="15.75" x14ac:dyDescent="0.25">
      <c r="A50" s="77">
        <v>1</v>
      </c>
      <c r="B50" s="16" t="s">
        <v>0</v>
      </c>
      <c r="C50" s="77">
        <v>5</v>
      </c>
      <c r="D50" s="77">
        <v>3</v>
      </c>
      <c r="E50" s="77">
        <v>2</v>
      </c>
      <c r="F50" s="77">
        <v>0</v>
      </c>
      <c r="G50" s="78" t="s">
        <v>62</v>
      </c>
      <c r="H50" s="78" t="s">
        <v>63</v>
      </c>
      <c r="I50" s="77">
        <v>11</v>
      </c>
    </row>
    <row r="51" spans="1:9" ht="15.75" x14ac:dyDescent="0.25">
      <c r="A51" s="77">
        <v>2</v>
      </c>
      <c r="B51" s="16" t="s">
        <v>35</v>
      </c>
      <c r="C51" s="77">
        <v>5</v>
      </c>
      <c r="D51" s="77">
        <v>3</v>
      </c>
      <c r="E51" s="77">
        <v>1</v>
      </c>
      <c r="F51" s="77">
        <v>1</v>
      </c>
      <c r="G51" s="79" t="s">
        <v>64</v>
      </c>
      <c r="H51" s="80" t="s">
        <v>65</v>
      </c>
      <c r="I51" s="77">
        <v>10</v>
      </c>
    </row>
    <row r="52" spans="1:9" ht="15.75" x14ac:dyDescent="0.25">
      <c r="A52" s="77">
        <v>3</v>
      </c>
      <c r="B52" s="16" t="s">
        <v>34</v>
      </c>
      <c r="C52" s="77">
        <v>5</v>
      </c>
      <c r="D52" s="77">
        <v>2</v>
      </c>
      <c r="E52" s="77">
        <v>3</v>
      </c>
      <c r="F52" s="77">
        <v>0</v>
      </c>
      <c r="G52" s="78" t="s">
        <v>66</v>
      </c>
      <c r="H52" s="80" t="s">
        <v>67</v>
      </c>
      <c r="I52" s="77">
        <v>9</v>
      </c>
    </row>
    <row r="53" spans="1:9" ht="15.75" customHeight="1" x14ac:dyDescent="0.25">
      <c r="A53" s="77">
        <v>4</v>
      </c>
      <c r="B53" s="16" t="s">
        <v>32</v>
      </c>
      <c r="C53" s="77">
        <v>5</v>
      </c>
      <c r="D53" s="77">
        <v>2</v>
      </c>
      <c r="E53" s="77">
        <v>1</v>
      </c>
      <c r="F53" s="77">
        <v>2</v>
      </c>
      <c r="G53" s="79" t="s">
        <v>43</v>
      </c>
      <c r="H53" s="80" t="s">
        <v>44</v>
      </c>
      <c r="I53" s="77">
        <v>7</v>
      </c>
    </row>
    <row r="54" spans="1:9" ht="15.75" x14ac:dyDescent="0.25">
      <c r="A54" s="77">
        <v>5</v>
      </c>
      <c r="B54" s="16" t="s">
        <v>36</v>
      </c>
      <c r="C54" s="77">
        <v>5</v>
      </c>
      <c r="D54" s="77">
        <v>1</v>
      </c>
      <c r="E54" s="77">
        <v>2</v>
      </c>
      <c r="F54" s="77">
        <v>2</v>
      </c>
      <c r="G54" s="79" t="s">
        <v>68</v>
      </c>
      <c r="H54" s="80" t="s">
        <v>69</v>
      </c>
      <c r="I54" s="77">
        <v>5</v>
      </c>
    </row>
    <row r="55" spans="1:9" ht="15.75" x14ac:dyDescent="0.25">
      <c r="A55" s="77">
        <v>6</v>
      </c>
      <c r="B55" s="16" t="s">
        <v>33</v>
      </c>
      <c r="C55" s="77">
        <v>5</v>
      </c>
      <c r="D55" s="77">
        <v>0</v>
      </c>
      <c r="E55" s="77">
        <v>0</v>
      </c>
      <c r="F55" s="77">
        <v>5</v>
      </c>
      <c r="G55" s="81" t="s">
        <v>70</v>
      </c>
      <c r="H55" s="81" t="s">
        <v>71</v>
      </c>
      <c r="I55" s="77">
        <v>0</v>
      </c>
    </row>
  </sheetData>
  <sortState ref="B59:I64">
    <sortCondition descending="1" ref="I64"/>
  </sortState>
  <mergeCells count="82">
    <mergeCell ref="E2:F2"/>
    <mergeCell ref="G2:H2"/>
    <mergeCell ref="I2:J2"/>
    <mergeCell ref="K2:L2"/>
    <mergeCell ref="P1:T1"/>
    <mergeCell ref="Q2:R2"/>
    <mergeCell ref="S2:T2"/>
    <mergeCell ref="M2:N2"/>
    <mergeCell ref="O2:P2"/>
    <mergeCell ref="T12:T13"/>
    <mergeCell ref="A14:N14"/>
    <mergeCell ref="A12:A13"/>
    <mergeCell ref="D12:D13"/>
    <mergeCell ref="E12:E13"/>
    <mergeCell ref="F12:F13"/>
    <mergeCell ref="G12:G13"/>
    <mergeCell ref="H12:H13"/>
    <mergeCell ref="I12:I13"/>
    <mergeCell ref="J12:J13"/>
    <mergeCell ref="K12:K13"/>
    <mergeCell ref="O12:O13"/>
    <mergeCell ref="P12:P13"/>
    <mergeCell ref="Q12:Q13"/>
    <mergeCell ref="R12:R13"/>
    <mergeCell ref="S12:S13"/>
    <mergeCell ref="L12:L13"/>
    <mergeCell ref="M12:M13"/>
    <mergeCell ref="N12:N13"/>
    <mergeCell ref="I17:J17"/>
    <mergeCell ref="K17:L17"/>
    <mergeCell ref="M17:N17"/>
    <mergeCell ref="A29:N29"/>
    <mergeCell ref="S17:T17"/>
    <mergeCell ref="A27:A28"/>
    <mergeCell ref="D27:D28"/>
    <mergeCell ref="E27:E28"/>
    <mergeCell ref="F27:F28"/>
    <mergeCell ref="M27:M28"/>
    <mergeCell ref="N27:N28"/>
    <mergeCell ref="O27:O28"/>
    <mergeCell ref="P27:P28"/>
    <mergeCell ref="Q27:Q28"/>
    <mergeCell ref="H27:H28"/>
    <mergeCell ref="E17:F17"/>
    <mergeCell ref="G17:H17"/>
    <mergeCell ref="O17:P17"/>
    <mergeCell ref="Q17:R17"/>
    <mergeCell ref="E32:F32"/>
    <mergeCell ref="G32:H32"/>
    <mergeCell ref="I32:J32"/>
    <mergeCell ref="K32:L32"/>
    <mergeCell ref="M32:N32"/>
    <mergeCell ref="L27:L28"/>
    <mergeCell ref="G27:G28"/>
    <mergeCell ref="I27:I28"/>
    <mergeCell ref="J27:J28"/>
    <mergeCell ref="K27:K28"/>
    <mergeCell ref="R27:R28"/>
    <mergeCell ref="S27:S28"/>
    <mergeCell ref="R42:R43"/>
    <mergeCell ref="S42:S43"/>
    <mergeCell ref="O32:P32"/>
    <mergeCell ref="Q32:R32"/>
    <mergeCell ref="S32:T32"/>
    <mergeCell ref="T42:T43"/>
    <mergeCell ref="Q42:Q43"/>
    <mergeCell ref="T27:T28"/>
    <mergeCell ref="A44:N44"/>
    <mergeCell ref="M42:M43"/>
    <mergeCell ref="N42:N43"/>
    <mergeCell ref="O42:O43"/>
    <mergeCell ref="P42:P43"/>
    <mergeCell ref="H42:H43"/>
    <mergeCell ref="I42:I43"/>
    <mergeCell ref="J42:J43"/>
    <mergeCell ref="K42:K43"/>
    <mergeCell ref="L42:L43"/>
    <mergeCell ref="A42:A43"/>
    <mergeCell ref="D42:D43"/>
    <mergeCell ref="E42:E43"/>
    <mergeCell ref="F42:F43"/>
    <mergeCell ref="G42:G43"/>
  </mergeCells>
  <pageMargins left="0.51181102362204722" right="0.5118110236220472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2014-12-08T07:38:59Z</dcterms:modified>
</cp:coreProperties>
</file>